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5405"/>
  </bookViews>
  <sheets>
    <sheet name="Бюджет_7" sheetId="1" r:id="rId1"/>
  </sheets>
  <definedNames>
    <definedName name="_xlnm.Print_Titles" localSheetId="0">Бюджет_7!$12:$12</definedName>
    <definedName name="_xlnm.Print_Area" localSheetId="0">Бюджет_7!$A$1:$T$52</definedName>
  </definedNames>
  <calcPr calcId="124519"/>
</workbook>
</file>

<file path=xl/calcChain.xml><?xml version="1.0" encoding="utf-8"?>
<calcChain xmlns="http://schemas.openxmlformats.org/spreadsheetml/2006/main">
  <c r="Q50" i="1"/>
  <c r="Q48"/>
  <c r="Q43"/>
  <c r="Q41"/>
  <c r="Q38"/>
  <c r="Q32"/>
  <c r="Q29"/>
  <c r="Q25"/>
  <c r="Q22"/>
  <c r="Q20"/>
  <c r="Q13"/>
  <c r="R14"/>
  <c r="R15"/>
  <c r="T15" s="1"/>
  <c r="R16"/>
  <c r="T16" s="1"/>
  <c r="R17"/>
  <c r="T17" s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R26"/>
  <c r="T26" s="1"/>
  <c r="R27"/>
  <c r="T27" s="1"/>
  <c r="R28"/>
  <c r="T28" s="1"/>
  <c r="R29"/>
  <c r="T29" s="1"/>
  <c r="R30"/>
  <c r="T30" s="1"/>
  <c r="R31"/>
  <c r="T31" s="1"/>
  <c r="R32"/>
  <c r="T32" s="1"/>
  <c r="R33"/>
  <c r="T33" s="1"/>
  <c r="R34"/>
  <c r="T34" s="1"/>
  <c r="R35"/>
  <c r="T35" s="1"/>
  <c r="R36"/>
  <c r="T36" s="1"/>
  <c r="R37"/>
  <c r="T37" s="1"/>
  <c r="R38"/>
  <c r="T38" s="1"/>
  <c r="R39"/>
  <c r="T39" s="1"/>
  <c r="R40"/>
  <c r="T40" s="1"/>
  <c r="R41"/>
  <c r="R42"/>
  <c r="T42" s="1"/>
  <c r="R43"/>
  <c r="T43" s="1"/>
  <c r="R44"/>
  <c r="T44" s="1"/>
  <c r="R45"/>
  <c r="T45" s="1"/>
  <c r="R46"/>
  <c r="T46" s="1"/>
  <c r="R47"/>
  <c r="T47" s="1"/>
  <c r="R48"/>
  <c r="T48" s="1"/>
  <c r="R49"/>
  <c r="T49" s="1"/>
  <c r="R50"/>
  <c r="T50" s="1"/>
  <c r="R51"/>
  <c r="T51" s="1"/>
  <c r="R52"/>
  <c r="T14" l="1"/>
  <c r="R13"/>
  <c r="T13" s="1"/>
  <c r="T41"/>
  <c r="T25"/>
  <c r="Q52"/>
  <c r="T52" s="1"/>
</calcChain>
</file>

<file path=xl/sharedStrings.xml><?xml version="1.0" encoding="utf-8"?>
<sst xmlns="http://schemas.openxmlformats.org/spreadsheetml/2006/main" count="70" uniqueCount="69">
  <si>
    <t>Итого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</si>
  <si>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</si>
  <si>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</si>
  <si>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</si>
  <si>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</si>
  <si>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</si>
  <si>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</si>
  <si>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</si>
  <si>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</si>
  <si>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</si>
  <si>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</si>
  <si>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</si>
  <si>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</si>
  <si>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</si>
  <si>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</si>
  <si>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</si>
  <si>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</si>
  <si>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</si>
  <si>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</si>
  <si>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</si>
  <si>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</si>
  <si>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</si>
  <si>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</si>
  <si>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</si>
  <si>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</si>
  <si>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</si>
  <si>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</si>
  <si>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</si>
  <si>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</si>
  <si>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</si>
  <si>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</si>
  <si>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</si>
  <si>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</si>
  <si>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</si>
  <si>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</si>
  <si>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</si>
  <si>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</si>
  <si>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</si>
  <si>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</si>
  <si>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</si>
  <si>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4</t>
  </si>
  <si>
    <t>3</t>
  </si>
  <si>
    <t>2</t>
  </si>
  <si>
    <t>1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</si>
  <si>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</si>
  <si>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</si>
  <si>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</si>
  <si>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</si>
  <si>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</si>
  <si>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</si>
  <si>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</si>
  <si>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</si>
  <si>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</si>
  <si>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</si>
  <si>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РзПр1</t>
  </si>
  <si>
    <t>Уточненный план</t>
  </si>
  <si>
    <t xml:space="preserve">Отклонение </t>
  </si>
  <si>
    <t>Приложение № 3</t>
  </si>
  <si>
    <t>к Решению Хурала представителей</t>
  </si>
  <si>
    <t>городского округа город Ак-Довурак</t>
  </si>
  <si>
    <t xml:space="preserve">на 2022 год и на плановый </t>
  </si>
  <si>
    <t>период 2023-2024 годов"</t>
  </si>
  <si>
    <t>РАСПРЕДЕЛЕНИЕ</t>
  </si>
  <si>
    <t>БЮДЖЕТНЫХ АССИГНОВАНИЙ ЗА 2022 ГОД</t>
  </si>
  <si>
    <t>ПО РАЗДЕЛАМ И ПОДРАЗДЕЛАМ  РАСХОДОВ</t>
  </si>
  <si>
    <t>(тыс.руб)</t>
  </si>
  <si>
    <t>План</t>
  </si>
  <si>
    <t>Приложение №3</t>
  </si>
  <si>
    <t>от 3 августа 2022 года  №26     "О бюджете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</si>
</sst>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0000;[Red]\-0000000;&quot;&quot;"/>
    <numFmt numFmtId="166" formatCode="00;[Red]\-00;&quot;&quot;"/>
    <numFmt numFmtId="167" formatCode="0000"/>
    <numFmt numFmtId="168" formatCode="0.0"/>
  </numFmts>
  <fonts count="13">
    <font>
      <sz val="10"/>
      <name val="Arial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charset val="204"/>
    </font>
    <font>
      <b/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10" fillId="0" borderId="0"/>
  </cellStyleXfs>
  <cellXfs count="46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/>
    <xf numFmtId="0" fontId="2" fillId="0" borderId="0" xfId="0" applyNumberFormat="1" applyFont="1" applyFill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vertical="top" wrapText="1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/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protection hidden="1"/>
    </xf>
    <xf numFmtId="166" fontId="4" fillId="2" borderId="1" xfId="0" applyNumberFormat="1" applyFont="1" applyFill="1" applyBorder="1" applyAlignment="1" applyProtection="1">
      <protection hidden="1"/>
    </xf>
    <xf numFmtId="168" fontId="4" fillId="2" borderId="1" xfId="0" applyNumberFormat="1" applyFont="1" applyFill="1" applyBorder="1" applyAlignment="1" applyProtection="1">
      <protection hidden="1"/>
    </xf>
    <xf numFmtId="166" fontId="4" fillId="0" borderId="1" xfId="0" applyNumberFormat="1" applyFont="1" applyFill="1" applyBorder="1" applyAlignment="1" applyProtection="1">
      <protection hidden="1"/>
    </xf>
    <xf numFmtId="168" fontId="4" fillId="0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2" borderId="1" xfId="0" applyNumberFormat="1" applyFont="1" applyFill="1" applyBorder="1" applyAlignment="1" applyProtection="1">
      <protection hidden="1"/>
    </xf>
    <xf numFmtId="168" fontId="1" fillId="2" borderId="1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6" fillId="0" borderId="0" xfId="0" applyNumberFormat="1" applyFont="1" applyFill="1" applyAlignment="1" applyProtection="1">
      <alignment horizontal="centerContinuous" vertical="center"/>
      <protection hidden="1"/>
    </xf>
    <xf numFmtId="0" fontId="6" fillId="0" borderId="0" xfId="0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7" fillId="0" borderId="0" xfId="1" applyProtection="1">
      <protection hidden="1"/>
    </xf>
    <xf numFmtId="0" fontId="3" fillId="0" borderId="0" xfId="2" applyFont="1" applyProtection="1">
      <protection hidden="1"/>
    </xf>
    <xf numFmtId="0" fontId="7" fillId="0" borderId="0" xfId="1"/>
    <xf numFmtId="0" fontId="2" fillId="0" borderId="0" xfId="2" applyFont="1" applyFill="1" applyAlignment="1"/>
    <xf numFmtId="0" fontId="7" fillId="0" borderId="0" xfId="1" applyNumberFormat="1" applyFont="1" applyFill="1" applyAlignment="1" applyProtection="1">
      <alignment horizontal="centerContinuous"/>
      <protection hidden="1"/>
    </xf>
    <xf numFmtId="0" fontId="3" fillId="0" borderId="0" xfId="3" applyFont="1" applyFill="1" applyAlignment="1">
      <alignment horizontal="left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/>
    <xf numFmtId="0" fontId="12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>
      <alignment horizontal="left"/>
    </xf>
    <xf numFmtId="0" fontId="11" fillId="0" borderId="0" xfId="1" applyNumberFormat="1" applyFont="1" applyFill="1" applyAlignment="1" applyProtection="1">
      <alignment vertical="top" wrapText="1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5" fillId="0" borderId="0" xfId="0" applyNumberFormat="1" applyFont="1" applyFill="1" applyAlignment="1" applyProtection="1">
      <alignment horizontal="center" vertical="center"/>
      <protection hidden="1"/>
    </xf>
    <xf numFmtId="167" fontId="4" fillId="0" borderId="1" xfId="0" applyNumberFormat="1" applyFont="1" applyFill="1" applyBorder="1" applyAlignment="1" applyProtection="1">
      <alignment wrapText="1"/>
      <protection hidden="1"/>
    </xf>
    <xf numFmtId="165" fontId="4" fillId="0" borderId="1" xfId="0" applyNumberFormat="1" applyFont="1" applyFill="1" applyBorder="1" applyAlignment="1" applyProtection="1">
      <protection hidden="1"/>
    </xf>
    <xf numFmtId="0" fontId="2" fillId="0" borderId="0" xfId="2" applyNumberFormat="1" applyFont="1" applyFill="1" applyAlignment="1" applyProtection="1">
      <alignment horizontal="center" vertical="center"/>
      <protection hidden="1"/>
    </xf>
    <xf numFmtId="167" fontId="4" fillId="2" borderId="1" xfId="0" applyNumberFormat="1" applyFont="1" applyFill="1" applyBorder="1" applyAlignment="1" applyProtection="1">
      <alignment wrapText="1"/>
      <protection hidden="1"/>
    </xf>
    <xf numFmtId="165" fontId="4" fillId="2" borderId="1" xfId="0" applyNumberFormat="1" applyFont="1" applyFill="1" applyBorder="1" applyAlignment="1" applyProtection="1"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4"/>
  <sheetViews>
    <sheetView showGridLines="0" tabSelected="1" view="pageBreakPreview" zoomScale="60" workbookViewId="0">
      <selection activeCell="R3" sqref="R3"/>
    </sheetView>
  </sheetViews>
  <sheetFormatPr defaultColWidth="9.140625" defaultRowHeight="12.75"/>
  <cols>
    <col min="1" max="1" width="2.7109375" style="5" customWidth="1"/>
    <col min="2" max="2" width="0" style="5" hidden="1" customWidth="1"/>
    <col min="3" max="3" width="45" style="5" customWidth="1"/>
    <col min="4" max="11" width="0" style="5" hidden="1" customWidth="1"/>
    <col min="12" max="12" width="7.140625" style="5" customWidth="1"/>
    <col min="13" max="13" width="7.42578125" style="5" customWidth="1"/>
    <col min="14" max="16" width="0" style="5" hidden="1" customWidth="1"/>
    <col min="17" max="17" width="12.42578125" style="5" customWidth="1"/>
    <col min="18" max="18" width="11.7109375" style="5" customWidth="1"/>
    <col min="19" max="19" width="11.7109375" style="5" hidden="1" customWidth="1"/>
    <col min="20" max="20" width="11.7109375" style="5" customWidth="1"/>
    <col min="21" max="21" width="0.7109375" style="5" customWidth="1"/>
    <col min="22" max="255" width="9.140625" style="5" customWidth="1"/>
    <col min="256" max="16384" width="9.140625" style="5"/>
  </cols>
  <sheetData>
    <row r="1" spans="1:25" ht="12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29" t="s">
        <v>67</v>
      </c>
      <c r="R1" s="30"/>
      <c r="S1" s="31" t="s">
        <v>57</v>
      </c>
      <c r="U1" s="4"/>
      <c r="W1" s="27"/>
      <c r="X1" s="28"/>
      <c r="Y1" s="28"/>
    </row>
    <row r="2" spans="1:25" ht="16.5" customHeight="1">
      <c r="A2" s="6"/>
      <c r="B2" s="7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3" t="s">
        <v>58</v>
      </c>
      <c r="R2" s="33"/>
      <c r="S2" s="33"/>
      <c r="U2" s="4"/>
      <c r="W2" s="32"/>
      <c r="X2" s="32"/>
      <c r="Y2" s="32"/>
    </row>
    <row r="3" spans="1:25" ht="17.25" customHeight="1">
      <c r="A3" s="24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5" t="s">
        <v>68</v>
      </c>
      <c r="R3" s="35"/>
      <c r="S3" s="35"/>
      <c r="U3" s="4"/>
      <c r="W3" s="34"/>
      <c r="X3" s="34"/>
      <c r="Y3" s="34"/>
    </row>
    <row r="4" spans="1:25" ht="12.75" customHeight="1">
      <c r="A4" s="24"/>
      <c r="B4" s="2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37" t="s">
        <v>59</v>
      </c>
      <c r="R4" s="37"/>
      <c r="S4" s="37"/>
      <c r="U4" s="4"/>
      <c r="W4" s="36"/>
      <c r="X4" s="36"/>
      <c r="Y4" s="36"/>
    </row>
    <row r="5" spans="1:2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7" t="s">
        <v>60</v>
      </c>
      <c r="R5" s="37"/>
      <c r="S5" s="37"/>
      <c r="U5" s="4"/>
      <c r="W5" s="38"/>
      <c r="X5" s="38"/>
      <c r="Y5" s="38"/>
    </row>
    <row r="6" spans="1:25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37" t="s">
        <v>61</v>
      </c>
      <c r="R6" s="37"/>
      <c r="S6" s="37"/>
      <c r="U6" s="4"/>
      <c r="W6" s="38"/>
      <c r="X6" s="38"/>
      <c r="Y6" s="38"/>
    </row>
    <row r="7" spans="1:25" ht="12.75" customHeight="1">
      <c r="A7" s="8"/>
      <c r="B7" s="8"/>
      <c r="C7" s="43" t="s">
        <v>62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"/>
      <c r="W7" s="38"/>
      <c r="X7" s="38"/>
      <c r="Y7" s="38"/>
    </row>
    <row r="8" spans="1:25" ht="12.75" customHeight="1">
      <c r="A8" s="8"/>
      <c r="B8" s="8"/>
      <c r="C8" s="43" t="s">
        <v>63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"/>
      <c r="W8" s="38"/>
      <c r="X8" s="38"/>
      <c r="Y8" s="38"/>
    </row>
    <row r="9" spans="1:25" ht="12.75" customHeight="1">
      <c r="A9" s="8"/>
      <c r="B9" s="8"/>
      <c r="C9" s="43" t="s">
        <v>64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"/>
      <c r="W9" s="38"/>
      <c r="X9" s="38"/>
      <c r="Y9" s="38"/>
    </row>
    <row r="10" spans="1:25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37"/>
      <c r="S10" s="37"/>
      <c r="T10" s="37" t="s">
        <v>65</v>
      </c>
      <c r="U10" s="4"/>
      <c r="W10" s="38"/>
      <c r="X10" s="38"/>
      <c r="Y10" s="38"/>
    </row>
    <row r="11" spans="1:25" ht="25.5" customHeight="1">
      <c r="A11" s="9"/>
      <c r="B11" s="10" t="s">
        <v>54</v>
      </c>
      <c r="C11" s="10" t="s">
        <v>50</v>
      </c>
      <c r="D11" s="10"/>
      <c r="E11" s="10"/>
      <c r="F11" s="10"/>
      <c r="G11" s="10" t="s">
        <v>53</v>
      </c>
      <c r="H11" s="10" t="s">
        <v>52</v>
      </c>
      <c r="I11" s="10" t="s">
        <v>51</v>
      </c>
      <c r="J11" s="10" t="s">
        <v>50</v>
      </c>
      <c r="K11" s="10" t="s">
        <v>49</v>
      </c>
      <c r="L11" s="10" t="s">
        <v>48</v>
      </c>
      <c r="M11" s="10" t="s">
        <v>47</v>
      </c>
      <c r="N11" s="10" t="s">
        <v>46</v>
      </c>
      <c r="O11" s="10" t="s">
        <v>45</v>
      </c>
      <c r="P11" s="10" t="s">
        <v>44</v>
      </c>
      <c r="Q11" s="10" t="s">
        <v>66</v>
      </c>
      <c r="R11" s="10" t="s">
        <v>55</v>
      </c>
      <c r="S11" s="11"/>
      <c r="T11" s="10" t="s">
        <v>56</v>
      </c>
      <c r="U11" s="1"/>
    </row>
    <row r="12" spans="1:25" ht="12.75" customHeight="1">
      <c r="A12" s="9"/>
      <c r="B12" s="12"/>
      <c r="C12" s="12" t="s">
        <v>43</v>
      </c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 t="s">
        <v>42</v>
      </c>
      <c r="M12" s="12" t="s">
        <v>41</v>
      </c>
      <c r="N12" s="12">
        <v>5</v>
      </c>
      <c r="O12" s="12">
        <v>6</v>
      </c>
      <c r="P12" s="12">
        <v>7</v>
      </c>
      <c r="Q12" s="12"/>
      <c r="R12" s="12"/>
      <c r="S12" s="12" t="s">
        <v>40</v>
      </c>
      <c r="T12" s="12"/>
      <c r="U12" s="1"/>
    </row>
    <row r="13" spans="1:25" ht="15" customHeight="1">
      <c r="A13" s="13"/>
      <c r="B13" s="44" t="s">
        <v>39</v>
      </c>
      <c r="C13" s="44"/>
      <c r="D13" s="44"/>
      <c r="E13" s="44"/>
      <c r="F13" s="44"/>
      <c r="G13" s="44"/>
      <c r="H13" s="44"/>
      <c r="I13" s="44"/>
      <c r="J13" s="44"/>
      <c r="K13" s="44"/>
      <c r="L13" s="14">
        <v>1</v>
      </c>
      <c r="M13" s="14">
        <v>0</v>
      </c>
      <c r="N13" s="45"/>
      <c r="O13" s="45"/>
      <c r="P13" s="45"/>
      <c r="Q13" s="15">
        <f>Q14+Q15+Q16+Q17+Q18+Q19</f>
        <v>33069.097999999998</v>
      </c>
      <c r="R13" s="15">
        <f>R14+R15+R16+R17+R18+R19</f>
        <v>36708.097999999998</v>
      </c>
      <c r="S13" s="15">
        <v>36708098</v>
      </c>
      <c r="T13" s="15">
        <f>R13-Q13</f>
        <v>3639</v>
      </c>
      <c r="U13" s="13"/>
    </row>
    <row r="14" spans="1:25" ht="21.75" customHeight="1">
      <c r="A14" s="13"/>
      <c r="B14" s="41" t="s">
        <v>38</v>
      </c>
      <c r="C14" s="41"/>
      <c r="D14" s="41"/>
      <c r="E14" s="41"/>
      <c r="F14" s="41"/>
      <c r="G14" s="41"/>
      <c r="H14" s="41"/>
      <c r="I14" s="41"/>
      <c r="J14" s="41"/>
      <c r="K14" s="41"/>
      <c r="L14" s="16">
        <v>1</v>
      </c>
      <c r="M14" s="16">
        <v>2</v>
      </c>
      <c r="N14" s="42"/>
      <c r="O14" s="42"/>
      <c r="P14" s="42"/>
      <c r="Q14" s="17">
        <v>1600</v>
      </c>
      <c r="R14" s="17">
        <f t="shared" ref="R14:R52" si="0">S14/1000</f>
        <v>1904</v>
      </c>
      <c r="S14" s="17">
        <v>1904000</v>
      </c>
      <c r="T14" s="17">
        <f t="shared" ref="T14:T52" si="1">R14-Q14</f>
        <v>304</v>
      </c>
      <c r="U14" s="13"/>
    </row>
    <row r="15" spans="1:25" ht="32.25" customHeight="1">
      <c r="A15" s="13"/>
      <c r="B15" s="41" t="s">
        <v>37</v>
      </c>
      <c r="C15" s="41"/>
      <c r="D15" s="41"/>
      <c r="E15" s="41"/>
      <c r="F15" s="41"/>
      <c r="G15" s="41"/>
      <c r="H15" s="41"/>
      <c r="I15" s="41"/>
      <c r="J15" s="41"/>
      <c r="K15" s="41"/>
      <c r="L15" s="16">
        <v>1</v>
      </c>
      <c r="M15" s="16">
        <v>3</v>
      </c>
      <c r="N15" s="42"/>
      <c r="O15" s="42"/>
      <c r="P15" s="42"/>
      <c r="Q15" s="17">
        <v>3703</v>
      </c>
      <c r="R15" s="17">
        <f t="shared" si="0"/>
        <v>3798</v>
      </c>
      <c r="S15" s="17">
        <v>3798000</v>
      </c>
      <c r="T15" s="17">
        <f t="shared" si="1"/>
        <v>95</v>
      </c>
      <c r="U15" s="13"/>
    </row>
    <row r="16" spans="1:25" ht="32.25" customHeight="1">
      <c r="A16" s="13"/>
      <c r="B16" s="41" t="s">
        <v>36</v>
      </c>
      <c r="C16" s="41"/>
      <c r="D16" s="41"/>
      <c r="E16" s="41"/>
      <c r="F16" s="41"/>
      <c r="G16" s="41"/>
      <c r="H16" s="41"/>
      <c r="I16" s="41"/>
      <c r="J16" s="41"/>
      <c r="K16" s="41"/>
      <c r="L16" s="16">
        <v>1</v>
      </c>
      <c r="M16" s="16">
        <v>4</v>
      </c>
      <c r="N16" s="42"/>
      <c r="O16" s="42"/>
      <c r="P16" s="42"/>
      <c r="Q16" s="17">
        <v>18632.998</v>
      </c>
      <c r="R16" s="17">
        <f t="shared" si="0"/>
        <v>21845.998</v>
      </c>
      <c r="S16" s="17">
        <v>21845998</v>
      </c>
      <c r="T16" s="17">
        <f t="shared" si="1"/>
        <v>3213</v>
      </c>
      <c r="U16" s="13"/>
    </row>
    <row r="17" spans="1:21" ht="32.25" customHeight="1">
      <c r="A17" s="13"/>
      <c r="B17" s="41" t="s">
        <v>35</v>
      </c>
      <c r="C17" s="41"/>
      <c r="D17" s="41"/>
      <c r="E17" s="41"/>
      <c r="F17" s="41"/>
      <c r="G17" s="41"/>
      <c r="H17" s="41"/>
      <c r="I17" s="41"/>
      <c r="J17" s="41"/>
      <c r="K17" s="41"/>
      <c r="L17" s="16">
        <v>1</v>
      </c>
      <c r="M17" s="16">
        <v>6</v>
      </c>
      <c r="N17" s="42"/>
      <c r="O17" s="42"/>
      <c r="P17" s="42"/>
      <c r="Q17" s="17">
        <v>8304</v>
      </c>
      <c r="R17" s="17">
        <f t="shared" si="0"/>
        <v>8331</v>
      </c>
      <c r="S17" s="17">
        <v>8331000</v>
      </c>
      <c r="T17" s="17">
        <f t="shared" si="1"/>
        <v>27</v>
      </c>
      <c r="U17" s="13"/>
    </row>
    <row r="18" spans="1:21" ht="15" customHeight="1">
      <c r="A18" s="13"/>
      <c r="B18" s="41" t="s">
        <v>34</v>
      </c>
      <c r="C18" s="41"/>
      <c r="D18" s="41"/>
      <c r="E18" s="41"/>
      <c r="F18" s="41"/>
      <c r="G18" s="41"/>
      <c r="H18" s="41"/>
      <c r="I18" s="41"/>
      <c r="J18" s="41"/>
      <c r="K18" s="41"/>
      <c r="L18" s="16">
        <v>1</v>
      </c>
      <c r="M18" s="16">
        <v>11</v>
      </c>
      <c r="N18" s="42"/>
      <c r="O18" s="42"/>
      <c r="P18" s="42"/>
      <c r="Q18" s="17">
        <v>100</v>
      </c>
      <c r="R18" s="17">
        <f t="shared" si="0"/>
        <v>100</v>
      </c>
      <c r="S18" s="17">
        <v>100000</v>
      </c>
      <c r="T18" s="17">
        <f t="shared" si="1"/>
        <v>0</v>
      </c>
      <c r="U18" s="13"/>
    </row>
    <row r="19" spans="1:21" ht="15" customHeight="1">
      <c r="A19" s="13"/>
      <c r="B19" s="41" t="s">
        <v>33</v>
      </c>
      <c r="C19" s="41"/>
      <c r="D19" s="41"/>
      <c r="E19" s="41"/>
      <c r="F19" s="41"/>
      <c r="G19" s="41"/>
      <c r="H19" s="41"/>
      <c r="I19" s="41"/>
      <c r="J19" s="41"/>
      <c r="K19" s="41"/>
      <c r="L19" s="16">
        <v>1</v>
      </c>
      <c r="M19" s="16">
        <v>13</v>
      </c>
      <c r="N19" s="42"/>
      <c r="O19" s="42"/>
      <c r="P19" s="42"/>
      <c r="Q19" s="17">
        <v>729.1</v>
      </c>
      <c r="R19" s="17">
        <f t="shared" si="0"/>
        <v>729.1</v>
      </c>
      <c r="S19" s="17">
        <v>729100</v>
      </c>
      <c r="T19" s="17">
        <f t="shared" si="1"/>
        <v>0</v>
      </c>
      <c r="U19" s="13"/>
    </row>
    <row r="20" spans="1:21" ht="15" customHeight="1">
      <c r="A20" s="13"/>
      <c r="B20" s="44" t="s">
        <v>32</v>
      </c>
      <c r="C20" s="44"/>
      <c r="D20" s="44"/>
      <c r="E20" s="44"/>
      <c r="F20" s="44"/>
      <c r="G20" s="44"/>
      <c r="H20" s="44"/>
      <c r="I20" s="44"/>
      <c r="J20" s="44"/>
      <c r="K20" s="44"/>
      <c r="L20" s="14">
        <v>2</v>
      </c>
      <c r="M20" s="14">
        <v>0</v>
      </c>
      <c r="N20" s="45"/>
      <c r="O20" s="45"/>
      <c r="P20" s="45"/>
      <c r="Q20" s="15">
        <f>Q21</f>
        <v>1439.8</v>
      </c>
      <c r="R20" s="15">
        <f t="shared" si="0"/>
        <v>1439.8</v>
      </c>
      <c r="S20" s="15">
        <v>1439800</v>
      </c>
      <c r="T20" s="15">
        <f t="shared" si="1"/>
        <v>0</v>
      </c>
      <c r="U20" s="13"/>
    </row>
    <row r="21" spans="1:21" ht="15" customHeight="1">
      <c r="A21" s="13"/>
      <c r="B21" s="41" t="s">
        <v>31</v>
      </c>
      <c r="C21" s="41"/>
      <c r="D21" s="41"/>
      <c r="E21" s="41"/>
      <c r="F21" s="41"/>
      <c r="G21" s="41"/>
      <c r="H21" s="41"/>
      <c r="I21" s="41"/>
      <c r="J21" s="41"/>
      <c r="K21" s="41"/>
      <c r="L21" s="16">
        <v>2</v>
      </c>
      <c r="M21" s="16">
        <v>3</v>
      </c>
      <c r="N21" s="42"/>
      <c r="O21" s="42"/>
      <c r="P21" s="42"/>
      <c r="Q21" s="17">
        <v>1439.8</v>
      </c>
      <c r="R21" s="17">
        <f t="shared" si="0"/>
        <v>1439.8</v>
      </c>
      <c r="S21" s="17">
        <v>1439800</v>
      </c>
      <c r="T21" s="17">
        <f t="shared" si="1"/>
        <v>0</v>
      </c>
      <c r="U21" s="13"/>
    </row>
    <row r="22" spans="1:21" ht="21.75" customHeight="1">
      <c r="A22" s="13"/>
      <c r="B22" s="44" t="s">
        <v>30</v>
      </c>
      <c r="C22" s="44"/>
      <c r="D22" s="44"/>
      <c r="E22" s="44"/>
      <c r="F22" s="44"/>
      <c r="G22" s="44"/>
      <c r="H22" s="44"/>
      <c r="I22" s="44"/>
      <c r="J22" s="44"/>
      <c r="K22" s="44"/>
      <c r="L22" s="14">
        <v>3</v>
      </c>
      <c r="M22" s="14">
        <v>0</v>
      </c>
      <c r="N22" s="45"/>
      <c r="O22" s="45"/>
      <c r="P22" s="45"/>
      <c r="Q22" s="15">
        <f>Q23+Q24</f>
        <v>5170.3999999999996</v>
      </c>
      <c r="R22" s="15">
        <f t="shared" si="0"/>
        <v>5810.4</v>
      </c>
      <c r="S22" s="15">
        <v>5810400</v>
      </c>
      <c r="T22" s="15">
        <f t="shared" si="1"/>
        <v>640</v>
      </c>
      <c r="U22" s="13"/>
    </row>
    <row r="23" spans="1:21" ht="32.25" customHeight="1">
      <c r="A23" s="13"/>
      <c r="B23" s="41" t="s">
        <v>29</v>
      </c>
      <c r="C23" s="41"/>
      <c r="D23" s="41"/>
      <c r="E23" s="41"/>
      <c r="F23" s="41"/>
      <c r="G23" s="41"/>
      <c r="H23" s="41"/>
      <c r="I23" s="41"/>
      <c r="J23" s="41"/>
      <c r="K23" s="41"/>
      <c r="L23" s="16">
        <v>3</v>
      </c>
      <c r="M23" s="16">
        <v>9</v>
      </c>
      <c r="N23" s="42"/>
      <c r="O23" s="42"/>
      <c r="P23" s="42"/>
      <c r="Q23" s="17">
        <v>2521</v>
      </c>
      <c r="R23" s="17">
        <f t="shared" si="0"/>
        <v>2521</v>
      </c>
      <c r="S23" s="17">
        <v>2521000</v>
      </c>
      <c r="T23" s="17">
        <f t="shared" si="1"/>
        <v>0</v>
      </c>
      <c r="U23" s="13"/>
    </row>
    <row r="24" spans="1:21" ht="21.75" customHeight="1">
      <c r="A24" s="13"/>
      <c r="B24" s="41" t="s">
        <v>28</v>
      </c>
      <c r="C24" s="41"/>
      <c r="D24" s="41"/>
      <c r="E24" s="41"/>
      <c r="F24" s="41"/>
      <c r="G24" s="41"/>
      <c r="H24" s="41"/>
      <c r="I24" s="41"/>
      <c r="J24" s="41"/>
      <c r="K24" s="41"/>
      <c r="L24" s="16">
        <v>3</v>
      </c>
      <c r="M24" s="16">
        <v>14</v>
      </c>
      <c r="N24" s="42"/>
      <c r="O24" s="42"/>
      <c r="P24" s="42"/>
      <c r="Q24" s="17">
        <v>2649.4</v>
      </c>
      <c r="R24" s="17">
        <f t="shared" si="0"/>
        <v>3289.4</v>
      </c>
      <c r="S24" s="17">
        <v>3289400</v>
      </c>
      <c r="T24" s="17">
        <f t="shared" si="1"/>
        <v>640</v>
      </c>
      <c r="U24" s="13"/>
    </row>
    <row r="25" spans="1:21" ht="15" customHeight="1">
      <c r="A25" s="13"/>
      <c r="B25" s="44" t="s">
        <v>27</v>
      </c>
      <c r="C25" s="44"/>
      <c r="D25" s="44"/>
      <c r="E25" s="44"/>
      <c r="F25" s="44"/>
      <c r="G25" s="44"/>
      <c r="H25" s="44"/>
      <c r="I25" s="44"/>
      <c r="J25" s="44"/>
      <c r="K25" s="44"/>
      <c r="L25" s="14">
        <v>4</v>
      </c>
      <c r="M25" s="14">
        <v>0</v>
      </c>
      <c r="N25" s="45"/>
      <c r="O25" s="45"/>
      <c r="P25" s="45"/>
      <c r="Q25" s="15">
        <f>Q26+Q27+Q28</f>
        <v>24016.737000000001</v>
      </c>
      <c r="R25" s="15">
        <f t="shared" si="0"/>
        <v>25138.756000000001</v>
      </c>
      <c r="S25" s="15">
        <v>25138756</v>
      </c>
      <c r="T25" s="15">
        <f t="shared" si="1"/>
        <v>1122.0190000000002</v>
      </c>
      <c r="U25" s="13"/>
    </row>
    <row r="26" spans="1:21" ht="15" customHeight="1">
      <c r="A26" s="13"/>
      <c r="B26" s="41" t="s">
        <v>26</v>
      </c>
      <c r="C26" s="41"/>
      <c r="D26" s="41"/>
      <c r="E26" s="41"/>
      <c r="F26" s="41"/>
      <c r="G26" s="41"/>
      <c r="H26" s="41"/>
      <c r="I26" s="41"/>
      <c r="J26" s="41"/>
      <c r="K26" s="41"/>
      <c r="L26" s="16">
        <v>4</v>
      </c>
      <c r="M26" s="16">
        <v>5</v>
      </c>
      <c r="N26" s="42"/>
      <c r="O26" s="42"/>
      <c r="P26" s="42"/>
      <c r="Q26" s="17">
        <v>537</v>
      </c>
      <c r="R26" s="17">
        <f t="shared" si="0"/>
        <v>537</v>
      </c>
      <c r="S26" s="17">
        <v>537000</v>
      </c>
      <c r="T26" s="17">
        <f t="shared" si="1"/>
        <v>0</v>
      </c>
      <c r="U26" s="13"/>
    </row>
    <row r="27" spans="1:21" ht="15" customHeight="1">
      <c r="A27" s="13"/>
      <c r="B27" s="41" t="s">
        <v>25</v>
      </c>
      <c r="C27" s="41"/>
      <c r="D27" s="41"/>
      <c r="E27" s="41"/>
      <c r="F27" s="41"/>
      <c r="G27" s="41"/>
      <c r="H27" s="41"/>
      <c r="I27" s="41"/>
      <c r="J27" s="41"/>
      <c r="K27" s="41"/>
      <c r="L27" s="16">
        <v>4</v>
      </c>
      <c r="M27" s="16">
        <v>9</v>
      </c>
      <c r="N27" s="42"/>
      <c r="O27" s="42"/>
      <c r="P27" s="42"/>
      <c r="Q27" s="17">
        <v>17788.559000000001</v>
      </c>
      <c r="R27" s="17">
        <f t="shared" si="0"/>
        <v>17948.559000000001</v>
      </c>
      <c r="S27" s="17">
        <v>17948559</v>
      </c>
      <c r="T27" s="17">
        <f t="shared" si="1"/>
        <v>160</v>
      </c>
      <c r="U27" s="13"/>
    </row>
    <row r="28" spans="1:21" ht="15" customHeight="1">
      <c r="A28" s="13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16">
        <v>4</v>
      </c>
      <c r="M28" s="16">
        <v>12</v>
      </c>
      <c r="N28" s="42"/>
      <c r="O28" s="42"/>
      <c r="P28" s="42"/>
      <c r="Q28" s="17">
        <v>5691.1779999999999</v>
      </c>
      <c r="R28" s="17">
        <f t="shared" si="0"/>
        <v>6653.1970000000001</v>
      </c>
      <c r="S28" s="17">
        <v>6653197</v>
      </c>
      <c r="T28" s="17">
        <f t="shared" si="1"/>
        <v>962.01900000000023</v>
      </c>
      <c r="U28" s="13"/>
    </row>
    <row r="29" spans="1:21" ht="15" customHeight="1">
      <c r="A29" s="13"/>
      <c r="B29" s="44" t="s">
        <v>23</v>
      </c>
      <c r="C29" s="44"/>
      <c r="D29" s="44"/>
      <c r="E29" s="44"/>
      <c r="F29" s="44"/>
      <c r="G29" s="44"/>
      <c r="H29" s="44"/>
      <c r="I29" s="44"/>
      <c r="J29" s="44"/>
      <c r="K29" s="44"/>
      <c r="L29" s="14">
        <v>5</v>
      </c>
      <c r="M29" s="14">
        <v>0</v>
      </c>
      <c r="N29" s="45"/>
      <c r="O29" s="45"/>
      <c r="P29" s="45"/>
      <c r="Q29" s="15">
        <f>Q30+Q31</f>
        <v>11893.51413</v>
      </c>
      <c r="R29" s="15">
        <f t="shared" si="0"/>
        <v>14213.095130000002</v>
      </c>
      <c r="S29" s="15">
        <v>14213095.130000001</v>
      </c>
      <c r="T29" s="15">
        <f t="shared" si="1"/>
        <v>2319.5810000000019</v>
      </c>
      <c r="U29" s="13"/>
    </row>
    <row r="30" spans="1:21" ht="15" customHeight="1">
      <c r="A30" s="13"/>
      <c r="B30" s="41" t="s">
        <v>22</v>
      </c>
      <c r="C30" s="41"/>
      <c r="D30" s="41"/>
      <c r="E30" s="41"/>
      <c r="F30" s="41"/>
      <c r="G30" s="41"/>
      <c r="H30" s="41"/>
      <c r="I30" s="41"/>
      <c r="J30" s="41"/>
      <c r="K30" s="41"/>
      <c r="L30" s="16">
        <v>5</v>
      </c>
      <c r="M30" s="16">
        <v>1</v>
      </c>
      <c r="N30" s="42"/>
      <c r="O30" s="42"/>
      <c r="P30" s="42"/>
      <c r="Q30" s="17">
        <v>550</v>
      </c>
      <c r="R30" s="17">
        <f t="shared" si="0"/>
        <v>800</v>
      </c>
      <c r="S30" s="17">
        <v>800000</v>
      </c>
      <c r="T30" s="17">
        <f t="shared" si="1"/>
        <v>250</v>
      </c>
      <c r="U30" s="13"/>
    </row>
    <row r="31" spans="1:21" ht="15" customHeight="1">
      <c r="A31" s="13"/>
      <c r="B31" s="41" t="s">
        <v>21</v>
      </c>
      <c r="C31" s="41"/>
      <c r="D31" s="41"/>
      <c r="E31" s="41"/>
      <c r="F31" s="41"/>
      <c r="G31" s="41"/>
      <c r="H31" s="41"/>
      <c r="I31" s="41"/>
      <c r="J31" s="41"/>
      <c r="K31" s="41"/>
      <c r="L31" s="16">
        <v>5</v>
      </c>
      <c r="M31" s="16">
        <v>3</v>
      </c>
      <c r="N31" s="42"/>
      <c r="O31" s="42"/>
      <c r="P31" s="42"/>
      <c r="Q31" s="17">
        <v>11343.51413</v>
      </c>
      <c r="R31" s="17">
        <f t="shared" si="0"/>
        <v>13413.095130000002</v>
      </c>
      <c r="S31" s="17">
        <v>13413095.130000001</v>
      </c>
      <c r="T31" s="17">
        <f t="shared" si="1"/>
        <v>2069.5810000000019</v>
      </c>
      <c r="U31" s="13"/>
    </row>
    <row r="32" spans="1:21" ht="15" customHeight="1">
      <c r="A32" s="13"/>
      <c r="B32" s="44" t="s">
        <v>20</v>
      </c>
      <c r="C32" s="44"/>
      <c r="D32" s="44"/>
      <c r="E32" s="44"/>
      <c r="F32" s="44"/>
      <c r="G32" s="44"/>
      <c r="H32" s="44"/>
      <c r="I32" s="44"/>
      <c r="J32" s="44"/>
      <c r="K32" s="44"/>
      <c r="L32" s="14">
        <v>7</v>
      </c>
      <c r="M32" s="14">
        <v>0</v>
      </c>
      <c r="N32" s="45"/>
      <c r="O32" s="45"/>
      <c r="P32" s="45"/>
      <c r="Q32" s="15">
        <f>Q33+Q34+Q35+Q36+Q37</f>
        <v>470764.89840000001</v>
      </c>
      <c r="R32" s="15">
        <f t="shared" si="0"/>
        <v>471286.89839999995</v>
      </c>
      <c r="S32" s="15">
        <v>471286898.39999998</v>
      </c>
      <c r="T32" s="15">
        <f t="shared" si="1"/>
        <v>521.99999999994179</v>
      </c>
      <c r="U32" s="13"/>
    </row>
    <row r="33" spans="1:21" ht="15" customHeight="1">
      <c r="A33" s="13"/>
      <c r="B33" s="41" t="s">
        <v>19</v>
      </c>
      <c r="C33" s="41"/>
      <c r="D33" s="41"/>
      <c r="E33" s="41"/>
      <c r="F33" s="41"/>
      <c r="G33" s="41"/>
      <c r="H33" s="41"/>
      <c r="I33" s="41"/>
      <c r="J33" s="41"/>
      <c r="K33" s="41"/>
      <c r="L33" s="16">
        <v>7</v>
      </c>
      <c r="M33" s="16">
        <v>1</v>
      </c>
      <c r="N33" s="42"/>
      <c r="O33" s="42"/>
      <c r="P33" s="42"/>
      <c r="Q33" s="17">
        <v>157834.40572000001</v>
      </c>
      <c r="R33" s="17">
        <f t="shared" si="0"/>
        <v>158157.40572000001</v>
      </c>
      <c r="S33" s="17">
        <v>158157405.72</v>
      </c>
      <c r="T33" s="17">
        <f t="shared" si="1"/>
        <v>323</v>
      </c>
      <c r="U33" s="13"/>
    </row>
    <row r="34" spans="1:21" ht="15" customHeight="1">
      <c r="A34" s="13"/>
      <c r="B34" s="41" t="s">
        <v>18</v>
      </c>
      <c r="C34" s="41"/>
      <c r="D34" s="41"/>
      <c r="E34" s="41"/>
      <c r="F34" s="41"/>
      <c r="G34" s="41"/>
      <c r="H34" s="41"/>
      <c r="I34" s="41"/>
      <c r="J34" s="41"/>
      <c r="K34" s="41"/>
      <c r="L34" s="16">
        <v>7</v>
      </c>
      <c r="M34" s="16">
        <v>2</v>
      </c>
      <c r="N34" s="42"/>
      <c r="O34" s="42"/>
      <c r="P34" s="42"/>
      <c r="Q34" s="17">
        <v>237022.89017999999</v>
      </c>
      <c r="R34" s="17">
        <f t="shared" si="0"/>
        <v>237022.89018000002</v>
      </c>
      <c r="S34" s="17">
        <v>237022890.18000001</v>
      </c>
      <c r="T34" s="17">
        <f t="shared" si="1"/>
        <v>0</v>
      </c>
      <c r="U34" s="13"/>
    </row>
    <row r="35" spans="1:21" ht="15" customHeight="1">
      <c r="A35" s="13"/>
      <c r="B35" s="41" t="s">
        <v>17</v>
      </c>
      <c r="C35" s="41"/>
      <c r="D35" s="41"/>
      <c r="E35" s="41"/>
      <c r="F35" s="41"/>
      <c r="G35" s="41"/>
      <c r="H35" s="41"/>
      <c r="I35" s="41"/>
      <c r="J35" s="41"/>
      <c r="K35" s="41"/>
      <c r="L35" s="16">
        <v>7</v>
      </c>
      <c r="M35" s="16">
        <v>3</v>
      </c>
      <c r="N35" s="42"/>
      <c r="O35" s="42"/>
      <c r="P35" s="42"/>
      <c r="Q35" s="17">
        <v>44683.537629999999</v>
      </c>
      <c r="R35" s="17">
        <f t="shared" si="0"/>
        <v>44683.537630000006</v>
      </c>
      <c r="S35" s="17">
        <v>44683537.630000003</v>
      </c>
      <c r="T35" s="17">
        <f t="shared" si="1"/>
        <v>0</v>
      </c>
      <c r="U35" s="13"/>
    </row>
    <row r="36" spans="1:21" ht="15" customHeight="1">
      <c r="A36" s="13"/>
      <c r="B36" s="41" t="s">
        <v>16</v>
      </c>
      <c r="C36" s="41"/>
      <c r="D36" s="41"/>
      <c r="E36" s="41"/>
      <c r="F36" s="41"/>
      <c r="G36" s="41"/>
      <c r="H36" s="41"/>
      <c r="I36" s="41"/>
      <c r="J36" s="41"/>
      <c r="K36" s="41"/>
      <c r="L36" s="16">
        <v>7</v>
      </c>
      <c r="M36" s="16">
        <v>7</v>
      </c>
      <c r="N36" s="42"/>
      <c r="O36" s="42"/>
      <c r="P36" s="42"/>
      <c r="Q36" s="17">
        <v>4388</v>
      </c>
      <c r="R36" s="17">
        <f t="shared" si="0"/>
        <v>4388</v>
      </c>
      <c r="S36" s="17">
        <v>4388000</v>
      </c>
      <c r="T36" s="17">
        <f t="shared" si="1"/>
        <v>0</v>
      </c>
      <c r="U36" s="13"/>
    </row>
    <row r="37" spans="1:21" ht="15" customHeight="1">
      <c r="A37" s="13"/>
      <c r="B37" s="41" t="s">
        <v>15</v>
      </c>
      <c r="C37" s="41"/>
      <c r="D37" s="41"/>
      <c r="E37" s="41"/>
      <c r="F37" s="41"/>
      <c r="G37" s="41"/>
      <c r="H37" s="41"/>
      <c r="I37" s="41"/>
      <c r="J37" s="41"/>
      <c r="K37" s="41"/>
      <c r="L37" s="16">
        <v>7</v>
      </c>
      <c r="M37" s="16">
        <v>9</v>
      </c>
      <c r="N37" s="42"/>
      <c r="O37" s="42"/>
      <c r="P37" s="42"/>
      <c r="Q37" s="17">
        <v>26836.064869999998</v>
      </c>
      <c r="R37" s="17">
        <f t="shared" si="0"/>
        <v>27035.064870000002</v>
      </c>
      <c r="S37" s="17">
        <v>27035064.870000001</v>
      </c>
      <c r="T37" s="17">
        <f t="shared" si="1"/>
        <v>199.00000000000364</v>
      </c>
      <c r="U37" s="13"/>
    </row>
    <row r="38" spans="1:21" ht="15" customHeight="1">
      <c r="A38" s="13"/>
      <c r="B38" s="44" t="s">
        <v>14</v>
      </c>
      <c r="C38" s="44"/>
      <c r="D38" s="44"/>
      <c r="E38" s="44"/>
      <c r="F38" s="44"/>
      <c r="G38" s="44"/>
      <c r="H38" s="44"/>
      <c r="I38" s="44"/>
      <c r="J38" s="44"/>
      <c r="K38" s="44"/>
      <c r="L38" s="14">
        <v>8</v>
      </c>
      <c r="M38" s="14">
        <v>0</v>
      </c>
      <c r="N38" s="45"/>
      <c r="O38" s="45"/>
      <c r="P38" s="45"/>
      <c r="Q38" s="15">
        <f>Q39+Q40</f>
        <v>32279.07604</v>
      </c>
      <c r="R38" s="15">
        <f t="shared" si="0"/>
        <v>32488.07604</v>
      </c>
      <c r="S38" s="15">
        <v>32488076.039999999</v>
      </c>
      <c r="T38" s="15">
        <f t="shared" si="1"/>
        <v>209</v>
      </c>
      <c r="U38" s="13"/>
    </row>
    <row r="39" spans="1:21" ht="15" customHeight="1">
      <c r="A39" s="13"/>
      <c r="B39" s="41" t="s">
        <v>13</v>
      </c>
      <c r="C39" s="41"/>
      <c r="D39" s="41"/>
      <c r="E39" s="41"/>
      <c r="F39" s="41"/>
      <c r="G39" s="41"/>
      <c r="H39" s="41"/>
      <c r="I39" s="41"/>
      <c r="J39" s="41"/>
      <c r="K39" s="41"/>
      <c r="L39" s="16">
        <v>8</v>
      </c>
      <c r="M39" s="16">
        <v>1</v>
      </c>
      <c r="N39" s="42"/>
      <c r="O39" s="42"/>
      <c r="P39" s="42"/>
      <c r="Q39" s="17">
        <v>21867.216039999999</v>
      </c>
      <c r="R39" s="17">
        <f t="shared" si="0"/>
        <v>21867.216039999999</v>
      </c>
      <c r="S39" s="17">
        <v>21867216.039999999</v>
      </c>
      <c r="T39" s="17">
        <f t="shared" si="1"/>
        <v>0</v>
      </c>
      <c r="U39" s="13"/>
    </row>
    <row r="40" spans="1:21" ht="15" customHeight="1">
      <c r="A40" s="13"/>
      <c r="B40" s="41" t="s">
        <v>12</v>
      </c>
      <c r="C40" s="41"/>
      <c r="D40" s="41"/>
      <c r="E40" s="41"/>
      <c r="F40" s="41"/>
      <c r="G40" s="41"/>
      <c r="H40" s="41"/>
      <c r="I40" s="41"/>
      <c r="J40" s="41"/>
      <c r="K40" s="41"/>
      <c r="L40" s="16">
        <v>8</v>
      </c>
      <c r="M40" s="16">
        <v>4</v>
      </c>
      <c r="N40" s="42"/>
      <c r="O40" s="42"/>
      <c r="P40" s="42"/>
      <c r="Q40" s="17">
        <v>10411.86</v>
      </c>
      <c r="R40" s="17">
        <f t="shared" si="0"/>
        <v>10620.86</v>
      </c>
      <c r="S40" s="17">
        <v>10620860</v>
      </c>
      <c r="T40" s="17">
        <f t="shared" si="1"/>
        <v>209</v>
      </c>
      <c r="U40" s="13"/>
    </row>
    <row r="41" spans="1:21" ht="15" customHeight="1">
      <c r="A41" s="13"/>
      <c r="B41" s="44" t="s">
        <v>11</v>
      </c>
      <c r="C41" s="44"/>
      <c r="D41" s="44"/>
      <c r="E41" s="44"/>
      <c r="F41" s="44"/>
      <c r="G41" s="44"/>
      <c r="H41" s="44"/>
      <c r="I41" s="44"/>
      <c r="J41" s="44"/>
      <c r="K41" s="44"/>
      <c r="L41" s="14">
        <v>9</v>
      </c>
      <c r="M41" s="14">
        <v>0</v>
      </c>
      <c r="N41" s="45"/>
      <c r="O41" s="45"/>
      <c r="P41" s="45"/>
      <c r="Q41" s="15">
        <f>Q42</f>
        <v>124</v>
      </c>
      <c r="R41" s="15">
        <f t="shared" si="0"/>
        <v>324</v>
      </c>
      <c r="S41" s="15">
        <v>324000</v>
      </c>
      <c r="T41" s="15">
        <f t="shared" si="1"/>
        <v>200</v>
      </c>
      <c r="U41" s="13"/>
    </row>
    <row r="42" spans="1:21" ht="15" customHeight="1">
      <c r="A42" s="13"/>
      <c r="B42" s="41" t="s">
        <v>10</v>
      </c>
      <c r="C42" s="41"/>
      <c r="D42" s="41"/>
      <c r="E42" s="41"/>
      <c r="F42" s="41"/>
      <c r="G42" s="41"/>
      <c r="H42" s="41"/>
      <c r="I42" s="41"/>
      <c r="J42" s="41"/>
      <c r="K42" s="41"/>
      <c r="L42" s="16">
        <v>9</v>
      </c>
      <c r="M42" s="16">
        <v>9</v>
      </c>
      <c r="N42" s="42"/>
      <c r="O42" s="42"/>
      <c r="P42" s="42"/>
      <c r="Q42" s="17">
        <v>124</v>
      </c>
      <c r="R42" s="17">
        <f t="shared" si="0"/>
        <v>324</v>
      </c>
      <c r="S42" s="17">
        <v>324000</v>
      </c>
      <c r="T42" s="17">
        <f t="shared" si="1"/>
        <v>200</v>
      </c>
      <c r="U42" s="13"/>
    </row>
    <row r="43" spans="1:21" ht="15" customHeight="1">
      <c r="A43" s="13"/>
      <c r="B43" s="44" t="s">
        <v>9</v>
      </c>
      <c r="C43" s="44"/>
      <c r="D43" s="44"/>
      <c r="E43" s="44"/>
      <c r="F43" s="44"/>
      <c r="G43" s="44"/>
      <c r="H43" s="44"/>
      <c r="I43" s="44"/>
      <c r="J43" s="44"/>
      <c r="K43" s="44"/>
      <c r="L43" s="14">
        <v>10</v>
      </c>
      <c r="M43" s="14">
        <v>0</v>
      </c>
      <c r="N43" s="45"/>
      <c r="O43" s="45"/>
      <c r="P43" s="45"/>
      <c r="Q43" s="15">
        <f>Q44+Q45+Q46+Q47</f>
        <v>315382.99161999999</v>
      </c>
      <c r="R43" s="15">
        <f t="shared" si="0"/>
        <v>315591.39162000001</v>
      </c>
      <c r="S43" s="15">
        <v>315591391.62</v>
      </c>
      <c r="T43" s="15">
        <f t="shared" si="1"/>
        <v>208.40000000002328</v>
      </c>
      <c r="U43" s="13"/>
    </row>
    <row r="44" spans="1:21" ht="15" customHeight="1">
      <c r="A44" s="13"/>
      <c r="B44" s="41" t="s">
        <v>8</v>
      </c>
      <c r="C44" s="41"/>
      <c r="D44" s="41"/>
      <c r="E44" s="41"/>
      <c r="F44" s="41"/>
      <c r="G44" s="41"/>
      <c r="H44" s="41"/>
      <c r="I44" s="41"/>
      <c r="J44" s="41"/>
      <c r="K44" s="41"/>
      <c r="L44" s="16">
        <v>10</v>
      </c>
      <c r="M44" s="16">
        <v>2</v>
      </c>
      <c r="N44" s="42"/>
      <c r="O44" s="42"/>
      <c r="P44" s="42"/>
      <c r="Q44" s="17">
        <v>5186.2</v>
      </c>
      <c r="R44" s="17">
        <f t="shared" si="0"/>
        <v>5394.6</v>
      </c>
      <c r="S44" s="17">
        <v>5394600</v>
      </c>
      <c r="T44" s="17">
        <f t="shared" si="1"/>
        <v>208.40000000000055</v>
      </c>
      <c r="U44" s="13"/>
    </row>
    <row r="45" spans="1:21" ht="15" customHeight="1">
      <c r="A45" s="13"/>
      <c r="B45" s="41" t="s">
        <v>7</v>
      </c>
      <c r="C45" s="41"/>
      <c r="D45" s="41"/>
      <c r="E45" s="41"/>
      <c r="F45" s="41"/>
      <c r="G45" s="41"/>
      <c r="H45" s="41"/>
      <c r="I45" s="41"/>
      <c r="J45" s="41"/>
      <c r="K45" s="41"/>
      <c r="L45" s="16">
        <v>10</v>
      </c>
      <c r="M45" s="16">
        <v>3</v>
      </c>
      <c r="N45" s="42"/>
      <c r="O45" s="42"/>
      <c r="P45" s="42"/>
      <c r="Q45" s="17">
        <v>66027.86</v>
      </c>
      <c r="R45" s="17">
        <f t="shared" si="0"/>
        <v>66027.86</v>
      </c>
      <c r="S45" s="17">
        <v>66027860</v>
      </c>
      <c r="T45" s="17">
        <f t="shared" si="1"/>
        <v>0</v>
      </c>
      <c r="U45" s="13"/>
    </row>
    <row r="46" spans="1:21" ht="15" customHeight="1">
      <c r="A46" s="13"/>
      <c r="B46" s="41" t="s">
        <v>6</v>
      </c>
      <c r="C46" s="41"/>
      <c r="D46" s="41"/>
      <c r="E46" s="41"/>
      <c r="F46" s="41"/>
      <c r="G46" s="41"/>
      <c r="H46" s="41"/>
      <c r="I46" s="41"/>
      <c r="J46" s="41"/>
      <c r="K46" s="41"/>
      <c r="L46" s="16">
        <v>10</v>
      </c>
      <c r="M46" s="16">
        <v>4</v>
      </c>
      <c r="N46" s="42"/>
      <c r="O46" s="42"/>
      <c r="P46" s="42"/>
      <c r="Q46" s="17">
        <v>239803.43161999999</v>
      </c>
      <c r="R46" s="17">
        <f t="shared" si="0"/>
        <v>239803.43162000002</v>
      </c>
      <c r="S46" s="17">
        <v>239803431.62</v>
      </c>
      <c r="T46" s="17">
        <f t="shared" si="1"/>
        <v>0</v>
      </c>
      <c r="U46" s="13"/>
    </row>
    <row r="47" spans="1:21" ht="15" customHeight="1">
      <c r="A47" s="13"/>
      <c r="B47" s="41" t="s">
        <v>5</v>
      </c>
      <c r="C47" s="41"/>
      <c r="D47" s="41"/>
      <c r="E47" s="41"/>
      <c r="F47" s="41"/>
      <c r="G47" s="41"/>
      <c r="H47" s="41"/>
      <c r="I47" s="41"/>
      <c r="J47" s="41"/>
      <c r="K47" s="41"/>
      <c r="L47" s="16">
        <v>10</v>
      </c>
      <c r="M47" s="16">
        <v>6</v>
      </c>
      <c r="N47" s="42"/>
      <c r="O47" s="42"/>
      <c r="P47" s="42"/>
      <c r="Q47" s="17">
        <v>4365.5</v>
      </c>
      <c r="R47" s="17">
        <f t="shared" si="0"/>
        <v>4365.5</v>
      </c>
      <c r="S47" s="17">
        <v>4365500</v>
      </c>
      <c r="T47" s="17">
        <f t="shared" si="1"/>
        <v>0</v>
      </c>
      <c r="U47" s="13"/>
    </row>
    <row r="48" spans="1:21" ht="15" customHeight="1">
      <c r="A48" s="13"/>
      <c r="B48" s="44" t="s">
        <v>4</v>
      </c>
      <c r="C48" s="44"/>
      <c r="D48" s="44"/>
      <c r="E48" s="44"/>
      <c r="F48" s="44"/>
      <c r="G48" s="44"/>
      <c r="H48" s="44"/>
      <c r="I48" s="44"/>
      <c r="J48" s="44"/>
      <c r="K48" s="44"/>
      <c r="L48" s="14">
        <v>11</v>
      </c>
      <c r="M48" s="14">
        <v>0</v>
      </c>
      <c r="N48" s="45"/>
      <c r="O48" s="45"/>
      <c r="P48" s="45"/>
      <c r="Q48" s="15">
        <f>Q49</f>
        <v>10957.02687</v>
      </c>
      <c r="R48" s="15">
        <f t="shared" si="0"/>
        <v>11107.02687</v>
      </c>
      <c r="S48" s="15">
        <v>11107026.869999999</v>
      </c>
      <c r="T48" s="15">
        <f t="shared" si="1"/>
        <v>150</v>
      </c>
      <c r="U48" s="13"/>
    </row>
    <row r="49" spans="1:21" ht="15" customHeight="1">
      <c r="A49" s="13"/>
      <c r="B49" s="41" t="s">
        <v>3</v>
      </c>
      <c r="C49" s="41"/>
      <c r="D49" s="41"/>
      <c r="E49" s="41"/>
      <c r="F49" s="41"/>
      <c r="G49" s="41"/>
      <c r="H49" s="41"/>
      <c r="I49" s="41"/>
      <c r="J49" s="41"/>
      <c r="K49" s="41"/>
      <c r="L49" s="16">
        <v>11</v>
      </c>
      <c r="M49" s="16">
        <v>1</v>
      </c>
      <c r="N49" s="42"/>
      <c r="O49" s="42"/>
      <c r="P49" s="42"/>
      <c r="Q49" s="17">
        <v>10957.02687</v>
      </c>
      <c r="R49" s="17">
        <f t="shared" si="0"/>
        <v>11107.02687</v>
      </c>
      <c r="S49" s="17">
        <v>11107026.869999999</v>
      </c>
      <c r="T49" s="17">
        <f t="shared" si="1"/>
        <v>150</v>
      </c>
      <c r="U49" s="13"/>
    </row>
    <row r="50" spans="1:21" ht="15" customHeight="1">
      <c r="A50" s="13"/>
      <c r="B50" s="44" t="s">
        <v>2</v>
      </c>
      <c r="C50" s="44"/>
      <c r="D50" s="44"/>
      <c r="E50" s="44"/>
      <c r="F50" s="44"/>
      <c r="G50" s="44"/>
      <c r="H50" s="44"/>
      <c r="I50" s="44"/>
      <c r="J50" s="44"/>
      <c r="K50" s="44"/>
      <c r="L50" s="14">
        <v>12</v>
      </c>
      <c r="M50" s="14">
        <v>0</v>
      </c>
      <c r="N50" s="45"/>
      <c r="O50" s="45"/>
      <c r="P50" s="45"/>
      <c r="Q50" s="15">
        <f>Q51</f>
        <v>0</v>
      </c>
      <c r="R50" s="15">
        <f t="shared" si="0"/>
        <v>13</v>
      </c>
      <c r="S50" s="15">
        <v>13000</v>
      </c>
      <c r="T50" s="15">
        <f t="shared" si="1"/>
        <v>13</v>
      </c>
      <c r="U50" s="13"/>
    </row>
    <row r="51" spans="1:21" ht="15" customHeight="1">
      <c r="A51" s="13"/>
      <c r="B51" s="41" t="s">
        <v>1</v>
      </c>
      <c r="C51" s="41"/>
      <c r="D51" s="41"/>
      <c r="E51" s="41"/>
      <c r="F51" s="41"/>
      <c r="G51" s="41"/>
      <c r="H51" s="41"/>
      <c r="I51" s="41"/>
      <c r="J51" s="41"/>
      <c r="K51" s="41"/>
      <c r="L51" s="16">
        <v>12</v>
      </c>
      <c r="M51" s="16">
        <v>2</v>
      </c>
      <c r="N51" s="42"/>
      <c r="O51" s="42"/>
      <c r="P51" s="42"/>
      <c r="Q51" s="17">
        <v>0</v>
      </c>
      <c r="R51" s="17">
        <f t="shared" si="0"/>
        <v>13</v>
      </c>
      <c r="S51" s="17">
        <v>13000</v>
      </c>
      <c r="T51" s="17">
        <f t="shared" si="1"/>
        <v>13</v>
      </c>
      <c r="U51" s="13"/>
    </row>
    <row r="52" spans="1:21" ht="19.5" customHeight="1">
      <c r="A52" s="13"/>
      <c r="B52" s="18"/>
      <c r="C52" s="19" t="s">
        <v>0</v>
      </c>
      <c r="D52" s="19"/>
      <c r="E52" s="19"/>
      <c r="F52" s="19"/>
      <c r="G52" s="19"/>
      <c r="H52" s="19"/>
      <c r="I52" s="19"/>
      <c r="J52" s="19"/>
      <c r="K52" s="19">
        <v>0</v>
      </c>
      <c r="L52" s="19">
        <v>12</v>
      </c>
      <c r="M52" s="19">
        <v>2</v>
      </c>
      <c r="N52" s="19">
        <v>0</v>
      </c>
      <c r="O52" s="19">
        <v>0</v>
      </c>
      <c r="P52" s="19">
        <v>0</v>
      </c>
      <c r="Q52" s="20">
        <f>Q13+Q20+Q22+Q25+Q29+Q32+Q38+Q41+Q43+Q48+Q50</f>
        <v>905097.54205999989</v>
      </c>
      <c r="R52" s="20">
        <f t="shared" si="0"/>
        <v>914120.54205999989</v>
      </c>
      <c r="S52" s="20">
        <v>914120542.05999994</v>
      </c>
      <c r="T52" s="20">
        <f t="shared" si="1"/>
        <v>9023</v>
      </c>
      <c r="U52" s="21"/>
    </row>
    <row r="53" spans="1:21" ht="25.5" customHeight="1">
      <c r="A53" s="21"/>
      <c r="B53" s="22"/>
      <c r="C53" s="2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1.25" customHeight="1">
      <c r="A54" s="21"/>
      <c r="B54" s="23"/>
      <c r="C54" s="2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mergeCells count="81">
    <mergeCell ref="B44:K44"/>
    <mergeCell ref="N44:P44"/>
    <mergeCell ref="B45:K45"/>
    <mergeCell ref="N45:P45"/>
    <mergeCell ref="B36:K36"/>
    <mergeCell ref="N36:P36"/>
    <mergeCell ref="B37:K37"/>
    <mergeCell ref="N37:P37"/>
    <mergeCell ref="B42:K42"/>
    <mergeCell ref="N42:P42"/>
    <mergeCell ref="B38:K38"/>
    <mergeCell ref="N38:P38"/>
    <mergeCell ref="B41:K41"/>
    <mergeCell ref="N41:P41"/>
    <mergeCell ref="B43:K43"/>
    <mergeCell ref="N43:P43"/>
    <mergeCell ref="B51:K51"/>
    <mergeCell ref="N51:P51"/>
    <mergeCell ref="B46:K46"/>
    <mergeCell ref="N46:P46"/>
    <mergeCell ref="B47:K47"/>
    <mergeCell ref="N47:P47"/>
    <mergeCell ref="B49:K49"/>
    <mergeCell ref="N49:P49"/>
    <mergeCell ref="B48:K48"/>
    <mergeCell ref="N48:P48"/>
    <mergeCell ref="B50:K50"/>
    <mergeCell ref="N50:P50"/>
    <mergeCell ref="N35:P35"/>
    <mergeCell ref="B24:K24"/>
    <mergeCell ref="N24:P24"/>
    <mergeCell ref="B26:K26"/>
    <mergeCell ref="N26:P26"/>
    <mergeCell ref="B27:K27"/>
    <mergeCell ref="N27:P27"/>
    <mergeCell ref="B25:K25"/>
    <mergeCell ref="N25:P25"/>
    <mergeCell ref="B31:K31"/>
    <mergeCell ref="N31:P31"/>
    <mergeCell ref="B33:K33"/>
    <mergeCell ref="N33:P33"/>
    <mergeCell ref="B34:K34"/>
    <mergeCell ref="N34:P34"/>
    <mergeCell ref="B35:K35"/>
    <mergeCell ref="B19:K19"/>
    <mergeCell ref="N19:P19"/>
    <mergeCell ref="B21:K21"/>
    <mergeCell ref="N21:P21"/>
    <mergeCell ref="B23:K23"/>
    <mergeCell ref="N23:P23"/>
    <mergeCell ref="B39:K39"/>
    <mergeCell ref="N39:P39"/>
    <mergeCell ref="B40:K40"/>
    <mergeCell ref="N40:P40"/>
    <mergeCell ref="B20:K20"/>
    <mergeCell ref="N20:P20"/>
    <mergeCell ref="B22:K22"/>
    <mergeCell ref="N22:P22"/>
    <mergeCell ref="B29:K29"/>
    <mergeCell ref="N29:P29"/>
    <mergeCell ref="B32:K32"/>
    <mergeCell ref="N32:P32"/>
    <mergeCell ref="B28:K28"/>
    <mergeCell ref="N28:P28"/>
    <mergeCell ref="B30:K30"/>
    <mergeCell ref="N30:P30"/>
    <mergeCell ref="B17:K17"/>
    <mergeCell ref="N17:P17"/>
    <mergeCell ref="B18:K18"/>
    <mergeCell ref="N18:P18"/>
    <mergeCell ref="C7:T7"/>
    <mergeCell ref="C8:T8"/>
    <mergeCell ref="C9:T9"/>
    <mergeCell ref="B13:K13"/>
    <mergeCell ref="N13:P13"/>
    <mergeCell ref="B14:K14"/>
    <mergeCell ref="N14:P14"/>
    <mergeCell ref="B15:K15"/>
    <mergeCell ref="N15:P15"/>
    <mergeCell ref="B16:K16"/>
    <mergeCell ref="N16:P16"/>
  </mergeCells>
  <pageMargins left="0.59055118110236227" right="0.19685039370078741" top="0" bottom="0" header="0.51181102362204722" footer="0.51181102362204722"/>
  <pageSetup paperSize="9" scale="93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Бюджет_7</vt:lpstr>
      <vt:lpstr>Бюджет_7!Заголовки_для_печати</vt:lpstr>
      <vt:lpstr>Бюджет_7!Область_печати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DNA7 X86</cp:lastModifiedBy>
  <cp:lastPrinted>2022-08-03T04:32:26Z</cp:lastPrinted>
  <dcterms:created xsi:type="dcterms:W3CDTF">2022-07-05T02:05:02Z</dcterms:created>
  <dcterms:modified xsi:type="dcterms:W3CDTF">2022-08-03T09:07:59Z</dcterms:modified>
</cp:coreProperties>
</file>