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Rar$DIa11556.10003\"/>
    </mc:Choice>
  </mc:AlternateContent>
  <xr:revisionPtr revIDLastSave="0" documentId="13_ncr:1_{33B508D6-27EA-4954-8B70-9DD8AEA328AE}" xr6:coauthVersionLast="45" xr6:coauthVersionMax="47" xr10:uidLastSave="{00000000-0000-0000-0000-000000000000}"/>
  <bookViews>
    <workbookView xWindow="-120" yWindow="-120" windowWidth="29040" windowHeight="15840" activeTab="1" xr2:uid="{6A6D170D-67CF-4A4A-8CC1-C5E98344C87E}"/>
  </bookViews>
  <sheets>
    <sheet name="8" sheetId="1" r:id="rId1"/>
    <sheet name="8.1" sheetId="2" r:id="rId2"/>
  </sheets>
  <definedNames>
    <definedName name="_xlnm.Print_Area" localSheetId="0">'8'!$A$1:$I$130</definedName>
    <definedName name="_xlnm.Print_Area" localSheetId="1">'8.1'!$A$1:$DN$154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153" i="2" l="1"/>
  <c r="DM152" i="2"/>
  <c r="DI152" i="2"/>
  <c r="DB152" i="2"/>
  <c r="CX152" i="2"/>
  <c r="CT152" i="2"/>
  <c r="CP152" i="2"/>
  <c r="CL152" i="2"/>
  <c r="CH152" i="2"/>
  <c r="CE152" i="2"/>
  <c r="CD152" i="2"/>
  <c r="BZ152" i="2"/>
  <c r="AU152" i="2" s="1"/>
  <c r="AQ152" i="2" s="1"/>
  <c r="AM152" i="2" s="1"/>
  <c r="AI152" i="2" s="1"/>
  <c r="AE152" i="2" s="1"/>
  <c r="BW152" i="2"/>
  <c r="BV152" i="2"/>
  <c r="BR152" i="2"/>
  <c r="BN152" i="2"/>
  <c r="BJ152" i="2"/>
  <c r="BF152" i="2"/>
  <c r="AT152" i="2" s="1"/>
  <c r="AP152" i="2" s="1"/>
  <c r="AL152" i="2" s="1"/>
  <c r="AH152" i="2" s="1"/>
  <c r="AD152" i="2" s="1"/>
  <c r="Z152" i="2" s="1"/>
  <c r="BB152" i="2"/>
  <c r="AS152" i="2"/>
  <c r="AR152" i="2"/>
  <c r="AF152" i="2" s="1"/>
  <c r="AG152" i="2"/>
  <c r="AC152" i="2" s="1"/>
  <c r="Y152" i="2" s="1"/>
  <c r="AB152" i="2"/>
  <c r="X152" i="2"/>
  <c r="W152" i="2"/>
  <c r="T152" i="2"/>
  <c r="S152" i="2"/>
  <c r="P152" i="2"/>
  <c r="O152" i="2"/>
  <c r="G152" i="2"/>
  <c r="F152" i="2"/>
  <c r="H152" i="2" s="1"/>
  <c r="E152" i="2"/>
  <c r="DN151" i="2"/>
  <c r="DM151" i="2"/>
  <c r="DJ151" i="2"/>
  <c r="DI151" i="2"/>
  <c r="DB151" i="2"/>
  <c r="CX151" i="2"/>
  <c r="CT151" i="2"/>
  <c r="CQ151" i="2"/>
  <c r="CP151" i="2"/>
  <c r="CL151" i="2"/>
  <c r="CE151" i="2"/>
  <c r="CD151" i="2"/>
  <c r="CA151" i="2"/>
  <c r="BZ151" i="2"/>
  <c r="BW151" i="2"/>
  <c r="BV151" i="2"/>
  <c r="BR151" i="2"/>
  <c r="BN151" i="2"/>
  <c r="BK151" i="2"/>
  <c r="BJ151" i="2"/>
  <c r="BF151" i="2"/>
  <c r="BB151" i="2"/>
  <c r="AY151" i="2"/>
  <c r="AX151" i="2"/>
  <c r="AU151" i="2"/>
  <c r="AT151" i="2"/>
  <c r="AP151" i="2"/>
  <c r="AL151" i="2"/>
  <c r="AI151" i="2"/>
  <c r="AA151" i="2"/>
  <c r="W151" i="2"/>
  <c r="S151" i="2"/>
  <c r="O151" i="2"/>
  <c r="L151" i="2"/>
  <c r="K151" i="2"/>
  <c r="F151" i="2"/>
  <c r="H151" i="2" s="1"/>
  <c r="E151" i="2"/>
  <c r="DM149" i="2"/>
  <c r="DI149" i="2"/>
  <c r="DC149" i="2"/>
  <c r="DB149" i="2"/>
  <c r="CY149" i="2"/>
  <c r="CX149" i="2"/>
  <c r="CU149" i="2"/>
  <c r="CT149" i="2"/>
  <c r="CP149" i="2"/>
  <c r="CL149" i="2"/>
  <c r="CH149" i="2"/>
  <c r="CD149" i="2"/>
  <c r="CA149" i="2"/>
  <c r="BZ149" i="2"/>
  <c r="BV149" i="2"/>
  <c r="BR149" i="2"/>
  <c r="BN149" i="2"/>
  <c r="BK149" i="2"/>
  <c r="BJ149" i="2"/>
  <c r="BG149" i="2"/>
  <c r="BF149" i="2"/>
  <c r="BC149" i="2"/>
  <c r="BB149" i="2"/>
  <c r="AX149" i="2"/>
  <c r="AT149" i="2"/>
  <c r="AP149" i="2"/>
  <c r="AL149" i="2"/>
  <c r="AI149" i="2"/>
  <c r="AF149" i="2"/>
  <c r="AE149" i="2"/>
  <c r="AB149" i="2"/>
  <c r="Z149" i="2"/>
  <c r="AA149" i="2" s="1"/>
  <c r="Y149" i="2"/>
  <c r="W149" i="2"/>
  <c r="S149" i="2"/>
  <c r="O149" i="2"/>
  <c r="K149" i="2"/>
  <c r="F149" i="2"/>
  <c r="H149" i="2" s="1"/>
  <c r="E149" i="2"/>
  <c r="F148" i="2"/>
  <c r="E148" i="2"/>
  <c r="F147" i="2"/>
  <c r="E147" i="2"/>
  <c r="DM146" i="2"/>
  <c r="DI146" i="2"/>
  <c r="DC146" i="2"/>
  <c r="DB146" i="2"/>
  <c r="CY146" i="2"/>
  <c r="CX146" i="2"/>
  <c r="CU146" i="2"/>
  <c r="CT146" i="2"/>
  <c r="CP146" i="2"/>
  <c r="CL146" i="2"/>
  <c r="CH146" i="2"/>
  <c r="CD146" i="2"/>
  <c r="CA146" i="2"/>
  <c r="BZ146" i="2"/>
  <c r="BV146" i="2"/>
  <c r="BR146" i="2"/>
  <c r="BN146" i="2"/>
  <c r="BJ146" i="2"/>
  <c r="BF146" i="2"/>
  <c r="BB146" i="2"/>
  <c r="AX146" i="2"/>
  <c r="AT146" i="2"/>
  <c r="AP146" i="2"/>
  <c r="AL146" i="2"/>
  <c r="AI146" i="2"/>
  <c r="AF146" i="2"/>
  <c r="AE146" i="2"/>
  <c r="AA146" i="2"/>
  <c r="Z146" i="2"/>
  <c r="AB146" i="2" s="1"/>
  <c r="Y146" i="2"/>
  <c r="W146" i="2"/>
  <c r="S146" i="2"/>
  <c r="O146" i="2"/>
  <c r="K146" i="2"/>
  <c r="F146" i="2"/>
  <c r="E146" i="2"/>
  <c r="DM145" i="2"/>
  <c r="DI145" i="2"/>
  <c r="DC145" i="2"/>
  <c r="DB145" i="2"/>
  <c r="CY145" i="2"/>
  <c r="CX145" i="2"/>
  <c r="CU145" i="2"/>
  <c r="CT145" i="2"/>
  <c r="CP145" i="2"/>
  <c r="CL145" i="2"/>
  <c r="CH145" i="2"/>
  <c r="CD145" i="2"/>
  <c r="CA145" i="2"/>
  <c r="BZ145" i="2"/>
  <c r="BV145" i="2"/>
  <c r="BR145" i="2"/>
  <c r="BN145" i="2"/>
  <c r="BJ145" i="2"/>
  <c r="BF145" i="2"/>
  <c r="BB145" i="2"/>
  <c r="AX145" i="2"/>
  <c r="AT145" i="2"/>
  <c r="AP145" i="2"/>
  <c r="AL145" i="2"/>
  <c r="AI145" i="2"/>
  <c r="AF145" i="2"/>
  <c r="AE145" i="2"/>
  <c r="AA145" i="2"/>
  <c r="Z145" i="2"/>
  <c r="Y145" i="2"/>
  <c r="X145" i="2"/>
  <c r="W145" i="2"/>
  <c r="T145" i="2"/>
  <c r="S145" i="2"/>
  <c r="O145" i="2"/>
  <c r="K145" i="2"/>
  <c r="E145" i="2"/>
  <c r="DM144" i="2"/>
  <c r="DI144" i="2"/>
  <c r="DC144" i="2"/>
  <c r="DB144" i="2"/>
  <c r="CY144" i="2"/>
  <c r="CX144" i="2"/>
  <c r="CU144" i="2"/>
  <c r="CT144" i="2"/>
  <c r="CP144" i="2"/>
  <c r="CL144" i="2"/>
  <c r="CH144" i="2"/>
  <c r="CD144" i="2"/>
  <c r="CA144" i="2"/>
  <c r="BZ144" i="2"/>
  <c r="BV144" i="2"/>
  <c r="BR144" i="2"/>
  <c r="BN144" i="2"/>
  <c r="BJ144" i="2"/>
  <c r="BF144" i="2"/>
  <c r="BB144" i="2"/>
  <c r="AX144" i="2"/>
  <c r="AT144" i="2"/>
  <c r="AP144" i="2"/>
  <c r="AL144" i="2"/>
  <c r="AI144" i="2"/>
  <c r="AI97" i="2" s="1"/>
  <c r="AF144" i="2"/>
  <c r="AE144" i="2"/>
  <c r="Z144" i="2"/>
  <c r="Y144" i="2"/>
  <c r="E144" i="2" s="1"/>
  <c r="W144" i="2"/>
  <c r="S144" i="2"/>
  <c r="O144" i="2"/>
  <c r="K144" i="2"/>
  <c r="F144" i="2"/>
  <c r="G144" i="2" s="1"/>
  <c r="DM143" i="2"/>
  <c r="DI143" i="2"/>
  <c r="DC143" i="2"/>
  <c r="DB143" i="2"/>
  <c r="CY143" i="2"/>
  <c r="CX143" i="2"/>
  <c r="CU143" i="2"/>
  <c r="CT143" i="2"/>
  <c r="CP143" i="2"/>
  <c r="CL143" i="2"/>
  <c r="CH143" i="2"/>
  <c r="CD143" i="2"/>
  <c r="CA143" i="2"/>
  <c r="BZ143" i="2"/>
  <c r="BV143" i="2"/>
  <c r="BR143" i="2"/>
  <c r="BN143" i="2"/>
  <c r="BJ143" i="2"/>
  <c r="BF143" i="2"/>
  <c r="BB143" i="2"/>
  <c r="AX143" i="2"/>
  <c r="AP143" i="2"/>
  <c r="AE143" i="2"/>
  <c r="K143" i="2"/>
  <c r="F143" i="2"/>
  <c r="G143" i="2" s="1"/>
  <c r="E143" i="2"/>
  <c r="DM142" i="2"/>
  <c r="DI142" i="2"/>
  <c r="DI97" i="2" s="1"/>
  <c r="DC142" i="2"/>
  <c r="DB142" i="2"/>
  <c r="CY142" i="2"/>
  <c r="CX142" i="2"/>
  <c r="CU142" i="2"/>
  <c r="CT142" i="2"/>
  <c r="CP142" i="2"/>
  <c r="CL142" i="2"/>
  <c r="CH142" i="2"/>
  <c r="CD142" i="2"/>
  <c r="CA142" i="2"/>
  <c r="BZ142" i="2"/>
  <c r="BV142" i="2"/>
  <c r="BR142" i="2"/>
  <c r="BN142" i="2"/>
  <c r="BJ142" i="2"/>
  <c r="BF142" i="2"/>
  <c r="BB142" i="2"/>
  <c r="BB97" i="2" s="1"/>
  <c r="AX142" i="2"/>
  <c r="AP142" i="2"/>
  <c r="AE142" i="2"/>
  <c r="K142" i="2"/>
  <c r="H142" i="2"/>
  <c r="G142" i="2"/>
  <c r="F142" i="2"/>
  <c r="E142" i="2"/>
  <c r="DM141" i="2"/>
  <c r="DI141" i="2"/>
  <c r="DC141" i="2"/>
  <c r="DB141" i="2"/>
  <c r="CY141" i="2"/>
  <c r="CX141" i="2"/>
  <c r="CU141" i="2"/>
  <c r="CT141" i="2"/>
  <c r="CP141" i="2"/>
  <c r="CP97" i="2" s="1"/>
  <c r="CL141" i="2"/>
  <c r="CH141" i="2"/>
  <c r="CD141" i="2"/>
  <c r="CA141" i="2"/>
  <c r="BZ141" i="2"/>
  <c r="BV141" i="2"/>
  <c r="BR141" i="2"/>
  <c r="BN141" i="2"/>
  <c r="BJ141" i="2"/>
  <c r="BF141" i="2"/>
  <c r="BB141" i="2"/>
  <c r="AX141" i="2"/>
  <c r="AP141" i="2"/>
  <c r="AE141" i="2"/>
  <c r="K141" i="2"/>
  <c r="F141" i="2"/>
  <c r="E141" i="2"/>
  <c r="DC140" i="2"/>
  <c r="DB140" i="2"/>
  <c r="CY140" i="2"/>
  <c r="CX140" i="2"/>
  <c r="CU140" i="2"/>
  <c r="CU97" i="2" s="1"/>
  <c r="CT140" i="2"/>
  <c r="CL140" i="2"/>
  <c r="CH140" i="2"/>
  <c r="CD140" i="2"/>
  <c r="CA140" i="2"/>
  <c r="BZ140" i="2"/>
  <c r="BV140" i="2"/>
  <c r="BR140" i="2"/>
  <c r="BN140" i="2"/>
  <c r="BJ140" i="2"/>
  <c r="BF140" i="2"/>
  <c r="AX140" i="2"/>
  <c r="AP140" i="2"/>
  <c r="AL140" i="2"/>
  <c r="AI140" i="2"/>
  <c r="AF140" i="2"/>
  <c r="AE140" i="2"/>
  <c r="AB140" i="2"/>
  <c r="AB97" i="2" s="1"/>
  <c r="AA140" i="2"/>
  <c r="Z140" i="2"/>
  <c r="Y140" i="2"/>
  <c r="E140" i="2" s="1"/>
  <c r="W140" i="2"/>
  <c r="S140" i="2"/>
  <c r="O140" i="2"/>
  <c r="K140" i="2"/>
  <c r="F140" i="2"/>
  <c r="G140" i="2" s="1"/>
  <c r="DB139" i="2"/>
  <c r="CT139" i="2"/>
  <c r="CL139" i="2"/>
  <c r="CH139" i="2"/>
  <c r="CD139" i="2"/>
  <c r="BZ139" i="2"/>
  <c r="BW139" i="2"/>
  <c r="BV139" i="2"/>
  <c r="BR139" i="2"/>
  <c r="BN139" i="2"/>
  <c r="BJ139" i="2"/>
  <c r="BF139" i="2"/>
  <c r="AX139" i="2"/>
  <c r="AP139" i="2"/>
  <c r="AL139" i="2"/>
  <c r="AE139" i="2"/>
  <c r="AA139" i="2"/>
  <c r="Z139" i="2"/>
  <c r="Y139" i="2"/>
  <c r="W139" i="2"/>
  <c r="S139" i="2"/>
  <c r="O139" i="2"/>
  <c r="K139" i="2"/>
  <c r="F139" i="2"/>
  <c r="G139" i="2" s="1"/>
  <c r="E139" i="2"/>
  <c r="DB138" i="2"/>
  <c r="CL138" i="2"/>
  <c r="CD138" i="2"/>
  <c r="BZ138" i="2"/>
  <c r="BW138" i="2"/>
  <c r="BV138" i="2"/>
  <c r="BR138" i="2"/>
  <c r="BN138" i="2"/>
  <c r="BJ138" i="2"/>
  <c r="BF138" i="2"/>
  <c r="AX138" i="2"/>
  <c r="AP138" i="2"/>
  <c r="AL138" i="2"/>
  <c r="Z138" i="2"/>
  <c r="AA138" i="2" s="1"/>
  <c r="Y138" i="2"/>
  <c r="W138" i="2"/>
  <c r="S138" i="2"/>
  <c r="O138" i="2"/>
  <c r="K138" i="2"/>
  <c r="F138" i="2"/>
  <c r="H138" i="2" s="1"/>
  <c r="E138" i="2"/>
  <c r="G137" i="2"/>
  <c r="F137" i="2"/>
  <c r="E137" i="2"/>
  <c r="DB136" i="2"/>
  <c r="CT136" i="2"/>
  <c r="CL136" i="2"/>
  <c r="CH136" i="2"/>
  <c r="CD136" i="2"/>
  <c r="BZ136" i="2"/>
  <c r="BW136" i="2"/>
  <c r="BV136" i="2"/>
  <c r="BR136" i="2"/>
  <c r="BN136" i="2"/>
  <c r="BJ136" i="2"/>
  <c r="BF136" i="2"/>
  <c r="AX136" i="2"/>
  <c r="AT136" i="2"/>
  <c r="AP136" i="2"/>
  <c r="AL136" i="2"/>
  <c r="AE136" i="2"/>
  <c r="AA136" i="2"/>
  <c r="Z136" i="2"/>
  <c r="Y136" i="2"/>
  <c r="W136" i="2"/>
  <c r="S136" i="2"/>
  <c r="O136" i="2"/>
  <c r="L136" i="2"/>
  <c r="K136" i="2"/>
  <c r="F136" i="2"/>
  <c r="H136" i="2" s="1"/>
  <c r="E136" i="2"/>
  <c r="DB135" i="2"/>
  <c r="CT135" i="2"/>
  <c r="CL135" i="2"/>
  <c r="CH135" i="2"/>
  <c r="CD135" i="2"/>
  <c r="BZ135" i="2"/>
  <c r="BW135" i="2"/>
  <c r="BV135" i="2"/>
  <c r="BR135" i="2"/>
  <c r="BN135" i="2"/>
  <c r="BJ135" i="2"/>
  <c r="BF135" i="2"/>
  <c r="AX135" i="2"/>
  <c r="AP135" i="2"/>
  <c r="AL135" i="2"/>
  <c r="AE135" i="2"/>
  <c r="AA135" i="2"/>
  <c r="Z135" i="2"/>
  <c r="Y135" i="2"/>
  <c r="W135" i="2"/>
  <c r="S135" i="2"/>
  <c r="O135" i="2"/>
  <c r="L135" i="2"/>
  <c r="K135" i="2"/>
  <c r="F135" i="2"/>
  <c r="H135" i="2" s="1"/>
  <c r="E135" i="2"/>
  <c r="F134" i="2"/>
  <c r="E134" i="2"/>
  <c r="DB133" i="2"/>
  <c r="CT133" i="2"/>
  <c r="CL133" i="2"/>
  <c r="CH133" i="2"/>
  <c r="CD133" i="2"/>
  <c r="BZ133" i="2"/>
  <c r="BW133" i="2"/>
  <c r="BV133" i="2"/>
  <c r="BR133" i="2"/>
  <c r="BN133" i="2"/>
  <c r="BJ133" i="2"/>
  <c r="BF133" i="2"/>
  <c r="AX133" i="2"/>
  <c r="AT133" i="2"/>
  <c r="AP133" i="2"/>
  <c r="AL133" i="2"/>
  <c r="AE133" i="2"/>
  <c r="AA133" i="2"/>
  <c r="Z133" i="2"/>
  <c r="Y133" i="2"/>
  <c r="W133" i="2"/>
  <c r="S133" i="2"/>
  <c r="O133" i="2"/>
  <c r="K133" i="2"/>
  <c r="F133" i="2"/>
  <c r="G133" i="2" s="1"/>
  <c r="E133" i="2"/>
  <c r="CL132" i="2"/>
  <c r="CH132" i="2"/>
  <c r="BR132" i="2"/>
  <c r="BN132" i="2"/>
  <c r="AX132" i="2"/>
  <c r="AP132" i="2"/>
  <c r="AL132" i="2"/>
  <c r="W132" i="2"/>
  <c r="S132" i="2"/>
  <c r="O132" i="2"/>
  <c r="K132" i="2"/>
  <c r="F132" i="2"/>
  <c r="G132" i="2" s="1"/>
  <c r="E132" i="2"/>
  <c r="DB131" i="2"/>
  <c r="CT131" i="2"/>
  <c r="CL131" i="2"/>
  <c r="CH131" i="2"/>
  <c r="CD131" i="2"/>
  <c r="BZ131" i="2"/>
  <c r="BW131" i="2"/>
  <c r="BV131" i="2"/>
  <c r="BR131" i="2"/>
  <c r="BN131" i="2"/>
  <c r="BJ131" i="2"/>
  <c r="BF131" i="2"/>
  <c r="AX131" i="2"/>
  <c r="AT131" i="2"/>
  <c r="AP131" i="2"/>
  <c r="AL131" i="2"/>
  <c r="AE131" i="2"/>
  <c r="AA131" i="2"/>
  <c r="Z131" i="2"/>
  <c r="Y131" i="2"/>
  <c r="W131" i="2"/>
  <c r="S131" i="2"/>
  <c r="O131" i="2"/>
  <c r="L131" i="2"/>
  <c r="K131" i="2"/>
  <c r="F131" i="2"/>
  <c r="H131" i="2" s="1"/>
  <c r="E131" i="2"/>
  <c r="DB130" i="2"/>
  <c r="CL130" i="2"/>
  <c r="CH130" i="2"/>
  <c r="CD130" i="2"/>
  <c r="BZ130" i="2"/>
  <c r="BW130" i="2"/>
  <c r="BV130" i="2"/>
  <c r="BR130" i="2"/>
  <c r="BN130" i="2"/>
  <c r="BJ130" i="2"/>
  <c r="BF130" i="2"/>
  <c r="AX130" i="2"/>
  <c r="AP130" i="2"/>
  <c r="AL130" i="2"/>
  <c r="AF130" i="2"/>
  <c r="AE130" i="2"/>
  <c r="Z130" i="2"/>
  <c r="Y130" i="2"/>
  <c r="E130" i="2" s="1"/>
  <c r="W130" i="2"/>
  <c r="S130" i="2"/>
  <c r="O130" i="2"/>
  <c r="K130" i="2"/>
  <c r="F130" i="2"/>
  <c r="G130" i="2" s="1"/>
  <c r="BR129" i="2"/>
  <c r="BN129" i="2"/>
  <c r="W129" i="2"/>
  <c r="F129" i="2"/>
  <c r="E129" i="2"/>
  <c r="DB128" i="2"/>
  <c r="CL128" i="2"/>
  <c r="CH128" i="2"/>
  <c r="CD128" i="2"/>
  <c r="BZ128" i="2"/>
  <c r="BW128" i="2"/>
  <c r="BV128" i="2"/>
  <c r="BR128" i="2"/>
  <c r="BN128" i="2"/>
  <c r="BJ128" i="2"/>
  <c r="BF128" i="2"/>
  <c r="AX128" i="2"/>
  <c r="AP128" i="2"/>
  <c r="AL128" i="2"/>
  <c r="AF128" i="2"/>
  <c r="AE128" i="2"/>
  <c r="AA128" i="2"/>
  <c r="Y128" i="2"/>
  <c r="E128" i="2" s="1"/>
  <c r="W128" i="2"/>
  <c r="S128" i="2"/>
  <c r="O128" i="2"/>
  <c r="K128" i="2"/>
  <c r="G128" i="2"/>
  <c r="F128" i="2"/>
  <c r="DB127" i="2"/>
  <c r="CL127" i="2"/>
  <c r="CH127" i="2"/>
  <c r="CD127" i="2"/>
  <c r="BZ127" i="2"/>
  <c r="BW127" i="2"/>
  <c r="BV127" i="2"/>
  <c r="BR127" i="2"/>
  <c r="BN127" i="2"/>
  <c r="BJ127" i="2"/>
  <c r="BF127" i="2"/>
  <c r="AX127" i="2"/>
  <c r="AP127" i="2"/>
  <c r="AL127" i="2"/>
  <c r="AF127" i="2"/>
  <c r="AE127" i="2"/>
  <c r="AA127" i="2"/>
  <c r="Z127" i="2"/>
  <c r="Y127" i="2"/>
  <c r="E127" i="2" s="1"/>
  <c r="W127" i="2"/>
  <c r="S127" i="2"/>
  <c r="O127" i="2"/>
  <c r="K127" i="2"/>
  <c r="F127" i="2"/>
  <c r="H127" i="2" s="1"/>
  <c r="DB126" i="2"/>
  <c r="CT126" i="2"/>
  <c r="CT97" i="2" s="1"/>
  <c r="CL126" i="2"/>
  <c r="CH126" i="2"/>
  <c r="CD126" i="2"/>
  <c r="BZ126" i="2"/>
  <c r="BW126" i="2"/>
  <c r="BV126" i="2"/>
  <c r="BR126" i="2"/>
  <c r="BN126" i="2"/>
  <c r="BJ126" i="2"/>
  <c r="BF126" i="2"/>
  <c r="AX126" i="2"/>
  <c r="AT126" i="2"/>
  <c r="AP126" i="2"/>
  <c r="AL126" i="2"/>
  <c r="AF126" i="2"/>
  <c r="AE126" i="2"/>
  <c r="AA126" i="2"/>
  <c r="Z126" i="2"/>
  <c r="F126" i="2" s="1"/>
  <c r="G126" i="2" s="1"/>
  <c r="Y126" i="2"/>
  <c r="W126" i="2"/>
  <c r="S126" i="2"/>
  <c r="O126" i="2"/>
  <c r="K126" i="2"/>
  <c r="H126" i="2"/>
  <c r="E126" i="2"/>
  <c r="DB125" i="2"/>
  <c r="CL125" i="2"/>
  <c r="CH125" i="2"/>
  <c r="CD125" i="2"/>
  <c r="BZ125" i="2"/>
  <c r="BV125" i="2"/>
  <c r="BR125" i="2"/>
  <c r="BN125" i="2"/>
  <c r="BJ125" i="2"/>
  <c r="BF125" i="2"/>
  <c r="AX125" i="2"/>
  <c r="AP125" i="2"/>
  <c r="AL125" i="2"/>
  <c r="AE125" i="2"/>
  <c r="AA125" i="2"/>
  <c r="Z125" i="2"/>
  <c r="Y125" i="2"/>
  <c r="W125" i="2"/>
  <c r="S125" i="2"/>
  <c r="O125" i="2"/>
  <c r="K125" i="2"/>
  <c r="F125" i="2"/>
  <c r="H125" i="2" s="1"/>
  <c r="E125" i="2"/>
  <c r="DB124" i="2"/>
  <c r="CL124" i="2"/>
  <c r="CH124" i="2"/>
  <c r="CD124" i="2"/>
  <c r="BZ124" i="2"/>
  <c r="BW124" i="2"/>
  <c r="BV124" i="2"/>
  <c r="BR124" i="2"/>
  <c r="BN124" i="2"/>
  <c r="BJ124" i="2"/>
  <c r="BF124" i="2"/>
  <c r="AX124" i="2"/>
  <c r="AT124" i="2"/>
  <c r="AP124" i="2"/>
  <c r="AL124" i="2"/>
  <c r="AE124" i="2"/>
  <c r="Z124" i="2"/>
  <c r="AA124" i="2" s="1"/>
  <c r="Y124" i="2"/>
  <c r="W124" i="2"/>
  <c r="S124" i="2"/>
  <c r="O124" i="2"/>
  <c r="K124" i="2"/>
  <c r="F124" i="2"/>
  <c r="G124" i="2" s="1"/>
  <c r="E124" i="2"/>
  <c r="DB123" i="2"/>
  <c r="CL123" i="2"/>
  <c r="CH123" i="2"/>
  <c r="CD123" i="2"/>
  <c r="BZ123" i="2"/>
  <c r="BW123" i="2"/>
  <c r="BV123" i="2"/>
  <c r="BR123" i="2"/>
  <c r="BN123" i="2"/>
  <c r="BJ123" i="2"/>
  <c r="BF123" i="2"/>
  <c r="AX123" i="2"/>
  <c r="AT123" i="2"/>
  <c r="AP123" i="2"/>
  <c r="AL123" i="2"/>
  <c r="AE123" i="2"/>
  <c r="AA123" i="2"/>
  <c r="Z123" i="2"/>
  <c r="F123" i="2" s="1"/>
  <c r="Y123" i="2"/>
  <c r="W123" i="2"/>
  <c r="S123" i="2"/>
  <c r="O123" i="2"/>
  <c r="K123" i="2"/>
  <c r="G123" i="2"/>
  <c r="E123" i="2"/>
  <c r="DB122" i="2"/>
  <c r="CL122" i="2"/>
  <c r="CH122" i="2"/>
  <c r="CD122" i="2"/>
  <c r="BZ122" i="2"/>
  <c r="BW122" i="2"/>
  <c r="BV122" i="2"/>
  <c r="BR122" i="2"/>
  <c r="BN122" i="2"/>
  <c r="BJ122" i="2"/>
  <c r="BF122" i="2"/>
  <c r="AX122" i="2"/>
  <c r="AT122" i="2"/>
  <c r="AP122" i="2"/>
  <c r="AL122" i="2"/>
  <c r="AE122" i="2"/>
  <c r="Z122" i="2"/>
  <c r="AA122" i="2" s="1"/>
  <c r="Y122" i="2"/>
  <c r="W122" i="2"/>
  <c r="S122" i="2"/>
  <c r="O122" i="2"/>
  <c r="L122" i="2"/>
  <c r="K122" i="2"/>
  <c r="F122" i="2"/>
  <c r="E122" i="2"/>
  <c r="DB121" i="2"/>
  <c r="CL121" i="2"/>
  <c r="CH121" i="2"/>
  <c r="CD121" i="2"/>
  <c r="BZ121" i="2"/>
  <c r="BV121" i="2"/>
  <c r="BR121" i="2"/>
  <c r="BN121" i="2"/>
  <c r="BJ121" i="2"/>
  <c r="BF121" i="2"/>
  <c r="AX121" i="2"/>
  <c r="AP121" i="2"/>
  <c r="AL121" i="2"/>
  <c r="AE121" i="2"/>
  <c r="Z121" i="2"/>
  <c r="AA121" i="2" s="1"/>
  <c r="Y121" i="2"/>
  <c r="E121" i="2" s="1"/>
  <c r="G121" i="2" s="1"/>
  <c r="W121" i="2"/>
  <c r="S121" i="2"/>
  <c r="O121" i="2"/>
  <c r="L121" i="2"/>
  <c r="K121" i="2"/>
  <c r="H121" i="2"/>
  <c r="F121" i="2"/>
  <c r="DB120" i="2"/>
  <c r="CL120" i="2"/>
  <c r="CH120" i="2"/>
  <c r="CD120" i="2"/>
  <c r="BZ120" i="2"/>
  <c r="BV120" i="2"/>
  <c r="BR120" i="2"/>
  <c r="BN120" i="2"/>
  <c r="BJ120" i="2"/>
  <c r="BF120" i="2"/>
  <c r="AX120" i="2"/>
  <c r="AP120" i="2"/>
  <c r="AL120" i="2"/>
  <c r="AE120" i="2"/>
  <c r="Z120" i="2"/>
  <c r="F120" i="2" s="1"/>
  <c r="G120" i="2" s="1"/>
  <c r="Y120" i="2"/>
  <c r="W120" i="2"/>
  <c r="S120" i="2"/>
  <c r="O120" i="2"/>
  <c r="K120" i="2"/>
  <c r="E120" i="2"/>
  <c r="DB119" i="2"/>
  <c r="CL119" i="2"/>
  <c r="CH119" i="2"/>
  <c r="CD119" i="2"/>
  <c r="BZ119" i="2"/>
  <c r="BV119" i="2"/>
  <c r="BR119" i="2"/>
  <c r="BN119" i="2"/>
  <c r="BJ119" i="2"/>
  <c r="BF119" i="2"/>
  <c r="AX119" i="2"/>
  <c r="AP119" i="2"/>
  <c r="AL119" i="2"/>
  <c r="AE119" i="2"/>
  <c r="AA119" i="2"/>
  <c r="Y119" i="2"/>
  <c r="W119" i="2"/>
  <c r="S119" i="2"/>
  <c r="O119" i="2"/>
  <c r="K119" i="2"/>
  <c r="H119" i="2"/>
  <c r="F119" i="2"/>
  <c r="G119" i="2" s="1"/>
  <c r="E119" i="2"/>
  <c r="DB118" i="2"/>
  <c r="CL118" i="2"/>
  <c r="CH118" i="2"/>
  <c r="CD118" i="2"/>
  <c r="BZ118" i="2"/>
  <c r="BV118" i="2"/>
  <c r="BR118" i="2"/>
  <c r="BN118" i="2"/>
  <c r="BJ118" i="2"/>
  <c r="BF118" i="2"/>
  <c r="AX118" i="2"/>
  <c r="AP118" i="2"/>
  <c r="AL118" i="2"/>
  <c r="AE118" i="2"/>
  <c r="AA118" i="2"/>
  <c r="Z118" i="2"/>
  <c r="Y118" i="2"/>
  <c r="W118" i="2"/>
  <c r="S118" i="2"/>
  <c r="O118" i="2"/>
  <c r="K118" i="2"/>
  <c r="F118" i="2"/>
  <c r="H118" i="2" s="1"/>
  <c r="E118" i="2"/>
  <c r="DB117" i="2"/>
  <c r="CL117" i="2"/>
  <c r="CH117" i="2"/>
  <c r="CD117" i="2"/>
  <c r="BZ117" i="2"/>
  <c r="BV117" i="2"/>
  <c r="BR117" i="2"/>
  <c r="BN117" i="2"/>
  <c r="BJ117" i="2"/>
  <c r="BF117" i="2"/>
  <c r="AX117" i="2"/>
  <c r="AT117" i="2"/>
  <c r="AP117" i="2"/>
  <c r="AL117" i="2"/>
  <c r="AE117" i="2"/>
  <c r="Z117" i="2"/>
  <c r="AA117" i="2" s="1"/>
  <c r="Y117" i="2"/>
  <c r="W117" i="2"/>
  <c r="S117" i="2"/>
  <c r="O117" i="2"/>
  <c r="K117" i="2"/>
  <c r="F117" i="2"/>
  <c r="G117" i="2" s="1"/>
  <c r="E117" i="2"/>
  <c r="DB116" i="2"/>
  <c r="CL116" i="2"/>
  <c r="CH116" i="2"/>
  <c r="CD116" i="2"/>
  <c r="BZ116" i="2"/>
  <c r="BV116" i="2"/>
  <c r="BR116" i="2"/>
  <c r="BN116" i="2"/>
  <c r="BJ116" i="2"/>
  <c r="BF116" i="2"/>
  <c r="AX116" i="2"/>
  <c r="AT116" i="2"/>
  <c r="AP116" i="2"/>
  <c r="AL116" i="2"/>
  <c r="AE116" i="2"/>
  <c r="Z116" i="2"/>
  <c r="Y116" i="2"/>
  <c r="W116" i="2"/>
  <c r="S116" i="2"/>
  <c r="O116" i="2"/>
  <c r="K116" i="2"/>
  <c r="F116" i="2"/>
  <c r="E116" i="2"/>
  <c r="DB115" i="2"/>
  <c r="CL115" i="2"/>
  <c r="CH115" i="2"/>
  <c r="CD115" i="2"/>
  <c r="BZ115" i="2"/>
  <c r="BV115" i="2"/>
  <c r="BR115" i="2"/>
  <c r="BN115" i="2"/>
  <c r="BJ115" i="2"/>
  <c r="BF115" i="2"/>
  <c r="AX115" i="2"/>
  <c r="AT115" i="2"/>
  <c r="AP115" i="2"/>
  <c r="AL115" i="2"/>
  <c r="AE115" i="2"/>
  <c r="Z115" i="2"/>
  <c r="Y115" i="2"/>
  <c r="E115" i="2" s="1"/>
  <c r="W115" i="2"/>
  <c r="S115" i="2"/>
  <c r="O115" i="2"/>
  <c r="K115" i="2"/>
  <c r="DB114" i="2"/>
  <c r="CL114" i="2"/>
  <c r="CH114" i="2"/>
  <c r="CD114" i="2"/>
  <c r="BZ114" i="2"/>
  <c r="BV114" i="2"/>
  <c r="BR114" i="2"/>
  <c r="BN114" i="2"/>
  <c r="BJ114" i="2"/>
  <c r="BF114" i="2"/>
  <c r="AX114" i="2"/>
  <c r="AT114" i="2"/>
  <c r="AP114" i="2"/>
  <c r="AL114" i="2"/>
  <c r="AE114" i="2"/>
  <c r="AA114" i="2"/>
  <c r="Z114" i="2"/>
  <c r="Y114" i="2"/>
  <c r="W114" i="2"/>
  <c r="S114" i="2"/>
  <c r="O114" i="2"/>
  <c r="K114" i="2"/>
  <c r="F114" i="2"/>
  <c r="H114" i="2" s="1"/>
  <c r="E114" i="2"/>
  <c r="DB113" i="2"/>
  <c r="CL113" i="2"/>
  <c r="CH113" i="2"/>
  <c r="CD113" i="2"/>
  <c r="BZ113" i="2"/>
  <c r="BV113" i="2"/>
  <c r="BR113" i="2"/>
  <c r="BN113" i="2"/>
  <c r="BJ113" i="2"/>
  <c r="BF113" i="2"/>
  <c r="AX113" i="2"/>
  <c r="AP113" i="2"/>
  <c r="AL113" i="2"/>
  <c r="AE113" i="2"/>
  <c r="Z113" i="2"/>
  <c r="AA113" i="2" s="1"/>
  <c r="Y113" i="2"/>
  <c r="W113" i="2"/>
  <c r="S113" i="2"/>
  <c r="O113" i="2"/>
  <c r="K113" i="2"/>
  <c r="F113" i="2"/>
  <c r="G113" i="2" s="1"/>
  <c r="E113" i="2"/>
  <c r="DB112" i="2"/>
  <c r="CL112" i="2"/>
  <c r="CH112" i="2"/>
  <c r="CD112" i="2"/>
  <c r="BZ112" i="2"/>
  <c r="BV112" i="2"/>
  <c r="BR112" i="2"/>
  <c r="BN112" i="2"/>
  <c r="BJ112" i="2"/>
  <c r="BF112" i="2"/>
  <c r="AX112" i="2"/>
  <c r="AP112" i="2"/>
  <c r="AL112" i="2"/>
  <c r="AE112" i="2"/>
  <c r="Z112" i="2"/>
  <c r="Y112" i="2"/>
  <c r="AA112" i="2" s="1"/>
  <c r="W112" i="2"/>
  <c r="S112" i="2"/>
  <c r="O112" i="2"/>
  <c r="K112" i="2"/>
  <c r="F112" i="2"/>
  <c r="H112" i="2" s="1"/>
  <c r="E112" i="2"/>
  <c r="DB111" i="2"/>
  <c r="CL111" i="2"/>
  <c r="CH111" i="2"/>
  <c r="CD111" i="2"/>
  <c r="BZ111" i="2"/>
  <c r="BV111" i="2"/>
  <c r="BR111" i="2"/>
  <c r="BN111" i="2"/>
  <c r="BJ111" i="2"/>
  <c r="BF111" i="2"/>
  <c r="AX111" i="2"/>
  <c r="AP111" i="2"/>
  <c r="AL111" i="2"/>
  <c r="AE111" i="2"/>
  <c r="Z111" i="2"/>
  <c r="AA111" i="2" s="1"/>
  <c r="Y111" i="2"/>
  <c r="W111" i="2"/>
  <c r="S111" i="2"/>
  <c r="O111" i="2"/>
  <c r="K111" i="2"/>
  <c r="F111" i="2"/>
  <c r="E111" i="2"/>
  <c r="DB110" i="2"/>
  <c r="CL110" i="2"/>
  <c r="CH110" i="2"/>
  <c r="CD110" i="2"/>
  <c r="BZ110" i="2"/>
  <c r="BV110" i="2"/>
  <c r="BR110" i="2"/>
  <c r="BN110" i="2"/>
  <c r="BJ110" i="2"/>
  <c r="BF110" i="2"/>
  <c r="AX110" i="2"/>
  <c r="AT110" i="2"/>
  <c r="AQ110" i="2"/>
  <c r="AP110" i="2"/>
  <c r="AL110" i="2"/>
  <c r="AE110" i="2"/>
  <c r="Z110" i="2"/>
  <c r="F110" i="2" s="1"/>
  <c r="Y110" i="2"/>
  <c r="W110" i="2"/>
  <c r="S110" i="2"/>
  <c r="P110" i="2"/>
  <c r="O110" i="2"/>
  <c r="K110" i="2"/>
  <c r="E110" i="2"/>
  <c r="DB109" i="2"/>
  <c r="CL109" i="2"/>
  <c r="CH109" i="2"/>
  <c r="CD109" i="2"/>
  <c r="BZ109" i="2"/>
  <c r="BV109" i="2"/>
  <c r="BR109" i="2"/>
  <c r="BN109" i="2"/>
  <c r="BJ109" i="2"/>
  <c r="BF109" i="2"/>
  <c r="AX109" i="2"/>
  <c r="AT109" i="2"/>
  <c r="AP109" i="2"/>
  <c r="AL109" i="2"/>
  <c r="AE109" i="2"/>
  <c r="Z109" i="2"/>
  <c r="AA109" i="2" s="1"/>
  <c r="Y109" i="2"/>
  <c r="W109" i="2"/>
  <c r="S109" i="2"/>
  <c r="O109" i="2"/>
  <c r="K109" i="2"/>
  <c r="F109" i="2"/>
  <c r="E109" i="2"/>
  <c r="DB108" i="2"/>
  <c r="CL108" i="2"/>
  <c r="CH108" i="2"/>
  <c r="CD108" i="2"/>
  <c r="BZ108" i="2"/>
  <c r="BV108" i="2"/>
  <c r="BR108" i="2"/>
  <c r="BN108" i="2"/>
  <c r="BJ108" i="2"/>
  <c r="BF108" i="2"/>
  <c r="AX108" i="2"/>
  <c r="AP108" i="2"/>
  <c r="AL108" i="2"/>
  <c r="AE108" i="2"/>
  <c r="Z108" i="2"/>
  <c r="AA108" i="2" s="1"/>
  <c r="Y108" i="2"/>
  <c r="W108" i="2"/>
  <c r="S108" i="2"/>
  <c r="P108" i="2"/>
  <c r="O108" i="2"/>
  <c r="K108" i="2"/>
  <c r="G108" i="2"/>
  <c r="F108" i="2"/>
  <c r="H108" i="2" s="1"/>
  <c r="E108" i="2"/>
  <c r="DB107" i="2"/>
  <c r="CL107" i="2"/>
  <c r="CH107" i="2"/>
  <c r="CD107" i="2"/>
  <c r="BZ107" i="2"/>
  <c r="BV107" i="2"/>
  <c r="BR107" i="2"/>
  <c r="BN107" i="2"/>
  <c r="BJ107" i="2"/>
  <c r="BF107" i="2"/>
  <c r="AX107" i="2"/>
  <c r="AP107" i="2"/>
  <c r="AL107" i="2"/>
  <c r="AE107" i="2"/>
  <c r="Z107" i="2"/>
  <c r="Y107" i="2"/>
  <c r="W107" i="2"/>
  <c r="S107" i="2"/>
  <c r="P107" i="2"/>
  <c r="O107" i="2"/>
  <c r="K107" i="2"/>
  <c r="DB106" i="2"/>
  <c r="CL106" i="2"/>
  <c r="CH106" i="2"/>
  <c r="CD106" i="2"/>
  <c r="BZ106" i="2"/>
  <c r="BV106" i="2"/>
  <c r="BR106" i="2"/>
  <c r="BN106" i="2"/>
  <c r="BJ106" i="2"/>
  <c r="BF106" i="2"/>
  <c r="AX106" i="2"/>
  <c r="AT106" i="2"/>
  <c r="AP106" i="2"/>
  <c r="AL106" i="2"/>
  <c r="AE106" i="2"/>
  <c r="Z106" i="2"/>
  <c r="AA106" i="2" s="1"/>
  <c r="Y106" i="2"/>
  <c r="W106" i="2"/>
  <c r="S106" i="2"/>
  <c r="O106" i="2"/>
  <c r="L106" i="2"/>
  <c r="K106" i="2"/>
  <c r="F106" i="2"/>
  <c r="E106" i="2"/>
  <c r="DB105" i="2"/>
  <c r="CL105" i="2"/>
  <c r="CH105" i="2"/>
  <c r="CD105" i="2"/>
  <c r="BZ105" i="2"/>
  <c r="BV105" i="2"/>
  <c r="BR105" i="2"/>
  <c r="BN105" i="2"/>
  <c r="BJ105" i="2"/>
  <c r="BF105" i="2"/>
  <c r="AX105" i="2"/>
  <c r="AP105" i="2"/>
  <c r="AL105" i="2"/>
  <c r="AE105" i="2"/>
  <c r="Z105" i="2"/>
  <c r="Y105" i="2"/>
  <c r="W105" i="2"/>
  <c r="S105" i="2"/>
  <c r="O105" i="2"/>
  <c r="K105" i="2"/>
  <c r="F105" i="2"/>
  <c r="DB104" i="2"/>
  <c r="CL104" i="2"/>
  <c r="CH104" i="2"/>
  <c r="CD104" i="2"/>
  <c r="BZ104" i="2"/>
  <c r="BV104" i="2"/>
  <c r="BR104" i="2"/>
  <c r="BN104" i="2"/>
  <c r="BJ104" i="2"/>
  <c r="BF104" i="2"/>
  <c r="AX104" i="2"/>
  <c r="AP104" i="2"/>
  <c r="AL104" i="2"/>
  <c r="AE104" i="2"/>
  <c r="Z104" i="2"/>
  <c r="Y104" i="2"/>
  <c r="E104" i="2" s="1"/>
  <c r="W104" i="2"/>
  <c r="S104" i="2"/>
  <c r="O104" i="2"/>
  <c r="K104" i="2"/>
  <c r="F104" i="2"/>
  <c r="G104" i="2" s="1"/>
  <c r="DB103" i="2"/>
  <c r="CM103" i="2"/>
  <c r="CL103" i="2"/>
  <c r="CH103" i="2"/>
  <c r="CD103" i="2"/>
  <c r="BZ103" i="2"/>
  <c r="BV103" i="2"/>
  <c r="BR103" i="2"/>
  <c r="BN103" i="2"/>
  <c r="BJ103" i="2"/>
  <c r="BF103" i="2"/>
  <c r="AX103" i="2"/>
  <c r="AP103" i="2"/>
  <c r="AL103" i="2"/>
  <c r="AE103" i="2"/>
  <c r="AA103" i="2"/>
  <c r="Z103" i="2"/>
  <c r="F103" i="2" s="1"/>
  <c r="G103" i="2" s="1"/>
  <c r="Y103" i="2"/>
  <c r="W103" i="2"/>
  <c r="S103" i="2"/>
  <c r="O103" i="2"/>
  <c r="K103" i="2"/>
  <c r="H103" i="2"/>
  <c r="E103" i="2"/>
  <c r="DB102" i="2"/>
  <c r="CM102" i="2"/>
  <c r="CL102" i="2"/>
  <c r="CL97" i="2" s="1"/>
  <c r="CH102" i="2"/>
  <c r="CD102" i="2"/>
  <c r="BZ102" i="2"/>
  <c r="BV102" i="2"/>
  <c r="BR102" i="2"/>
  <c r="BN102" i="2"/>
  <c r="BJ102" i="2"/>
  <c r="BF102" i="2"/>
  <c r="AX102" i="2"/>
  <c r="AP102" i="2"/>
  <c r="AL102" i="2"/>
  <c r="AE102" i="2"/>
  <c r="AE97" i="2" s="1"/>
  <c r="Z102" i="2"/>
  <c r="AA102" i="2" s="1"/>
  <c r="Y102" i="2"/>
  <c r="W102" i="2"/>
  <c r="S102" i="2"/>
  <c r="O102" i="2"/>
  <c r="K102" i="2"/>
  <c r="F102" i="2"/>
  <c r="H102" i="2" s="1"/>
  <c r="E102" i="2"/>
  <c r="DB101" i="2"/>
  <c r="CL101" i="2"/>
  <c r="CH101" i="2"/>
  <c r="CD101" i="2"/>
  <c r="BZ101" i="2"/>
  <c r="BV101" i="2"/>
  <c r="BR101" i="2"/>
  <c r="BN101" i="2"/>
  <c r="BJ101" i="2"/>
  <c r="BF101" i="2"/>
  <c r="AX101" i="2"/>
  <c r="AP101" i="2"/>
  <c r="AL101" i="2"/>
  <c r="AE101" i="2"/>
  <c r="Z101" i="2"/>
  <c r="AA101" i="2" s="1"/>
  <c r="Y101" i="2"/>
  <c r="W101" i="2"/>
  <c r="S101" i="2"/>
  <c r="O101" i="2"/>
  <c r="K101" i="2"/>
  <c r="F101" i="2"/>
  <c r="E101" i="2"/>
  <c r="DM100" i="2"/>
  <c r="DI100" i="2"/>
  <c r="DB100" i="2"/>
  <c r="CP100" i="2"/>
  <c r="CL100" i="2"/>
  <c r="CI100" i="2"/>
  <c r="CH100" i="2"/>
  <c r="CD100" i="2"/>
  <c r="BZ100" i="2"/>
  <c r="BV100" i="2"/>
  <c r="BR100" i="2"/>
  <c r="BN100" i="2"/>
  <c r="BJ100" i="2"/>
  <c r="BF100" i="2"/>
  <c r="AX100" i="2"/>
  <c r="AT100" i="2"/>
  <c r="AP100" i="2"/>
  <c r="AL100" i="2"/>
  <c r="AL97" i="2" s="1"/>
  <c r="AF100" i="2"/>
  <c r="AE100" i="2"/>
  <c r="Z100" i="2"/>
  <c r="AA100" i="2" s="1"/>
  <c r="Y100" i="2"/>
  <c r="E100" i="2" s="1"/>
  <c r="W100" i="2"/>
  <c r="S100" i="2"/>
  <c r="O100" i="2"/>
  <c r="L100" i="2"/>
  <c r="K100" i="2"/>
  <c r="G100" i="2"/>
  <c r="F100" i="2"/>
  <c r="AP99" i="2"/>
  <c r="Z99" i="2"/>
  <c r="Y99" i="2"/>
  <c r="W99" i="2"/>
  <c r="S99" i="2"/>
  <c r="O99" i="2"/>
  <c r="F99" i="2"/>
  <c r="H99" i="2" s="1"/>
  <c r="E99" i="2"/>
  <c r="DM98" i="2"/>
  <c r="DI98" i="2"/>
  <c r="DB98" i="2"/>
  <c r="CP98" i="2"/>
  <c r="CM98" i="2"/>
  <c r="CI98" i="2"/>
  <c r="CD98" i="2"/>
  <c r="BV98" i="2"/>
  <c r="BR98" i="2"/>
  <c r="BN98" i="2"/>
  <c r="AT98" i="2"/>
  <c r="AL98" i="2"/>
  <c r="AF98" i="2"/>
  <c r="AE98" i="2"/>
  <c r="Z98" i="2"/>
  <c r="Y98" i="2"/>
  <c r="L98" i="2"/>
  <c r="K98" i="2"/>
  <c r="H98" i="2"/>
  <c r="F98" i="2"/>
  <c r="G98" i="2" s="1"/>
  <c r="E98" i="2"/>
  <c r="DL97" i="2"/>
  <c r="DK97" i="2"/>
  <c r="DH97" i="2"/>
  <c r="DG97" i="2"/>
  <c r="DA97" i="2"/>
  <c r="DB97" i="2" s="1"/>
  <c r="CZ97" i="2"/>
  <c r="CW97" i="2"/>
  <c r="CV97" i="2"/>
  <c r="CS97" i="2"/>
  <c r="CR97" i="2"/>
  <c r="CO97" i="2"/>
  <c r="CN97" i="2"/>
  <c r="CK97" i="2"/>
  <c r="CM97" i="2" s="1"/>
  <c r="CJ97" i="2"/>
  <c r="CG97" i="2"/>
  <c r="CF97" i="2"/>
  <c r="CD97" i="2"/>
  <c r="CC97" i="2"/>
  <c r="CB97" i="2"/>
  <c r="CA97" i="2"/>
  <c r="BY97" i="2"/>
  <c r="BX97" i="2"/>
  <c r="BW97" i="2"/>
  <c r="BU97" i="2"/>
  <c r="BV97" i="2" s="1"/>
  <c r="BT97" i="2"/>
  <c r="BR97" i="2"/>
  <c r="BQ97" i="2"/>
  <c r="BS97" i="2" s="1"/>
  <c r="BP97" i="2"/>
  <c r="BM97" i="2"/>
  <c r="BN97" i="2" s="1"/>
  <c r="BL97" i="2"/>
  <c r="BO97" i="2" s="1"/>
  <c r="BK97" i="2"/>
  <c r="BI97" i="2"/>
  <c r="BH97" i="2"/>
  <c r="BG97" i="2"/>
  <c r="BE97" i="2"/>
  <c r="BD97" i="2"/>
  <c r="BC97" i="2"/>
  <c r="BA97" i="2"/>
  <c r="AZ97" i="2"/>
  <c r="AW97" i="2"/>
  <c r="AV97" i="2"/>
  <c r="AS97" i="2"/>
  <c r="AU97" i="2" s="1"/>
  <c r="AR97" i="2"/>
  <c r="AO97" i="2"/>
  <c r="AN97" i="2"/>
  <c r="AK97" i="2"/>
  <c r="AM97" i="2" s="1"/>
  <c r="AJ97" i="2"/>
  <c r="AH97" i="2"/>
  <c r="AG97" i="2"/>
  <c r="AF97" i="2"/>
  <c r="AD97" i="2"/>
  <c r="AC97" i="2"/>
  <c r="V97" i="2"/>
  <c r="U97" i="2"/>
  <c r="R97" i="2"/>
  <c r="Q97" i="2"/>
  <c r="N97" i="2"/>
  <c r="M97" i="2"/>
  <c r="J97" i="2"/>
  <c r="I97" i="2"/>
  <c r="D97" i="2"/>
  <c r="DM96" i="2"/>
  <c r="DI96" i="2"/>
  <c r="DB96" i="2"/>
  <c r="CX96" i="2"/>
  <c r="CT96" i="2"/>
  <c r="CP96" i="2"/>
  <c r="CL96" i="2"/>
  <c r="CH96" i="2"/>
  <c r="CD96" i="2"/>
  <c r="BZ96" i="2"/>
  <c r="BV96" i="2"/>
  <c r="BR96" i="2"/>
  <c r="BN96" i="2"/>
  <c r="BJ96" i="2"/>
  <c r="BF96" i="2"/>
  <c r="BB96" i="2"/>
  <c r="AX96" i="2"/>
  <c r="AT96" i="2"/>
  <c r="AL96" i="2"/>
  <c r="AI96" i="2"/>
  <c r="AE96" i="2"/>
  <c r="Z96" i="2"/>
  <c r="Y96" i="2"/>
  <c r="E96" i="2" s="1"/>
  <c r="W96" i="2"/>
  <c r="S96" i="2"/>
  <c r="O96" i="2"/>
  <c r="K96" i="2"/>
  <c r="DM95" i="2"/>
  <c r="DI95" i="2"/>
  <c r="DB95" i="2"/>
  <c r="CX95" i="2"/>
  <c r="CT95" i="2"/>
  <c r="CP95" i="2"/>
  <c r="CL95" i="2"/>
  <c r="CH95" i="2"/>
  <c r="CD95" i="2"/>
  <c r="BZ95" i="2"/>
  <c r="BV95" i="2"/>
  <c r="BR95" i="2"/>
  <c r="BN95" i="2"/>
  <c r="BJ95" i="2"/>
  <c r="BF95" i="2"/>
  <c r="BB95" i="2"/>
  <c r="AX95" i="2"/>
  <c r="AT95" i="2"/>
  <c r="AP95" i="2"/>
  <c r="AL95" i="2"/>
  <c r="AI95" i="2"/>
  <c r="AE95" i="2"/>
  <c r="Z95" i="2"/>
  <c r="Y95" i="2"/>
  <c r="AA95" i="2" s="1"/>
  <c r="W95" i="2"/>
  <c r="S95" i="2"/>
  <c r="O95" i="2"/>
  <c r="K95" i="2"/>
  <c r="F95" i="2"/>
  <c r="G95" i="2" s="1"/>
  <c r="E95" i="2"/>
  <c r="DM94" i="2"/>
  <c r="DI94" i="2"/>
  <c r="DB94" i="2"/>
  <c r="CP94" i="2"/>
  <c r="CD94" i="2"/>
  <c r="BV94" i="2"/>
  <c r="BR94" i="2"/>
  <c r="BN94" i="2"/>
  <c r="AL94" i="2"/>
  <c r="AF94" i="2"/>
  <c r="Z94" i="2"/>
  <c r="Y94" i="2"/>
  <c r="K94" i="2"/>
  <c r="H94" i="2"/>
  <c r="F94" i="2"/>
  <c r="G94" i="2" s="1"/>
  <c r="E94" i="2"/>
  <c r="F93" i="2"/>
  <c r="E93" i="2"/>
  <c r="DM92" i="2"/>
  <c r="DI92" i="2"/>
  <c r="DB92" i="2"/>
  <c r="CX92" i="2"/>
  <c r="CT92" i="2"/>
  <c r="CP92" i="2"/>
  <c r="CL92" i="2"/>
  <c r="CH92" i="2"/>
  <c r="CD92" i="2"/>
  <c r="BZ92" i="2"/>
  <c r="BV92" i="2"/>
  <c r="BR92" i="2"/>
  <c r="BN92" i="2"/>
  <c r="BJ92" i="2"/>
  <c r="BF92" i="2"/>
  <c r="BB92" i="2"/>
  <c r="AX92" i="2"/>
  <c r="AT92" i="2"/>
  <c r="AP92" i="2"/>
  <c r="AL92" i="2"/>
  <c r="AI92" i="2"/>
  <c r="AE92" i="2"/>
  <c r="Z92" i="2"/>
  <c r="Y92" i="2"/>
  <c r="E92" i="2" s="1"/>
  <c r="E86" i="2" s="1"/>
  <c r="W92" i="2"/>
  <c r="S92" i="2"/>
  <c r="O92" i="2"/>
  <c r="K92" i="2"/>
  <c r="BR91" i="2"/>
  <c r="BN91" i="2"/>
  <c r="AL91" i="2"/>
  <c r="Z91" i="2"/>
  <c r="Y91" i="2"/>
  <c r="T91" i="2"/>
  <c r="K91" i="2"/>
  <c r="F91" i="2"/>
  <c r="H91" i="2" s="1"/>
  <c r="E91" i="2"/>
  <c r="DM90" i="2"/>
  <c r="DI90" i="2"/>
  <c r="DB90" i="2"/>
  <c r="CX90" i="2"/>
  <c r="CT90" i="2"/>
  <c r="CP90" i="2"/>
  <c r="CL90" i="2"/>
  <c r="CI90" i="2"/>
  <c r="CH90" i="2"/>
  <c r="CD90" i="2"/>
  <c r="BZ90" i="2"/>
  <c r="BV90" i="2"/>
  <c r="BR90" i="2"/>
  <c r="BN90" i="2"/>
  <c r="BJ90" i="2"/>
  <c r="BF90" i="2"/>
  <c r="BB90" i="2"/>
  <c r="AX90" i="2"/>
  <c r="AT90" i="2"/>
  <c r="AP90" i="2"/>
  <c r="AL90" i="2"/>
  <c r="AI90" i="2"/>
  <c r="AE90" i="2"/>
  <c r="Z90" i="2"/>
  <c r="AA90" i="2" s="1"/>
  <c r="Y90" i="2"/>
  <c r="W90" i="2"/>
  <c r="T90" i="2"/>
  <c r="S90" i="2"/>
  <c r="O90" i="2"/>
  <c r="L90" i="2"/>
  <c r="K90" i="2"/>
  <c r="F90" i="2"/>
  <c r="G90" i="2" s="1"/>
  <c r="E90" i="2"/>
  <c r="DM89" i="2"/>
  <c r="DI89" i="2"/>
  <c r="DB89" i="2"/>
  <c r="CX89" i="2"/>
  <c r="CT89" i="2"/>
  <c r="CP89" i="2"/>
  <c r="CL89" i="2"/>
  <c r="CH89" i="2"/>
  <c r="CD89" i="2"/>
  <c r="BZ89" i="2"/>
  <c r="BV89" i="2"/>
  <c r="BR89" i="2"/>
  <c r="BN89" i="2"/>
  <c r="BJ89" i="2"/>
  <c r="BF89" i="2"/>
  <c r="BB89" i="2"/>
  <c r="AX89" i="2"/>
  <c r="AT89" i="2"/>
  <c r="AP89" i="2"/>
  <c r="AL89" i="2"/>
  <c r="AI89" i="2"/>
  <c r="AE89" i="2"/>
  <c r="AA89" i="2"/>
  <c r="Z89" i="2"/>
  <c r="F89" i="2" s="1"/>
  <c r="Y89" i="2"/>
  <c r="W89" i="2"/>
  <c r="S89" i="2"/>
  <c r="O89" i="2"/>
  <c r="K89" i="2"/>
  <c r="G89" i="2"/>
  <c r="E89" i="2"/>
  <c r="CH88" i="2"/>
  <c r="BR88" i="2"/>
  <c r="BN88" i="2"/>
  <c r="BJ88" i="2"/>
  <c r="AY88" i="2"/>
  <c r="AP88" i="2"/>
  <c r="AE88" i="2"/>
  <c r="Z88" i="2"/>
  <c r="Y88" i="2"/>
  <c r="S88" i="2"/>
  <c r="P88" i="2"/>
  <c r="O88" i="2"/>
  <c r="K88" i="2"/>
  <c r="F88" i="2"/>
  <c r="G88" i="2" s="1"/>
  <c r="DM87" i="2"/>
  <c r="DI87" i="2"/>
  <c r="DB87" i="2"/>
  <c r="CX87" i="2"/>
  <c r="CT87" i="2"/>
  <c r="CP87" i="2"/>
  <c r="CL87" i="2"/>
  <c r="CI87" i="2"/>
  <c r="CH87" i="2"/>
  <c r="CD87" i="2"/>
  <c r="BZ87" i="2"/>
  <c r="BV87" i="2"/>
  <c r="BR87" i="2"/>
  <c r="BN87" i="2"/>
  <c r="BJ87" i="2"/>
  <c r="BF87" i="2"/>
  <c r="BB87" i="2"/>
  <c r="AY87" i="2"/>
  <c r="AX87" i="2"/>
  <c r="AT87" i="2"/>
  <c r="AP87" i="2"/>
  <c r="AL87" i="2"/>
  <c r="AI87" i="2"/>
  <c r="AF87" i="2"/>
  <c r="AE87" i="2"/>
  <c r="Z87" i="2"/>
  <c r="Y87" i="2"/>
  <c r="AA87" i="2" s="1"/>
  <c r="W87" i="2"/>
  <c r="S87" i="2"/>
  <c r="P87" i="2"/>
  <c r="O87" i="2"/>
  <c r="L87" i="2"/>
  <c r="K87" i="2"/>
  <c r="F87" i="2"/>
  <c r="G87" i="2" s="1"/>
  <c r="DM86" i="2"/>
  <c r="DL86" i="2"/>
  <c r="DK86" i="2"/>
  <c r="DH86" i="2"/>
  <c r="DG86" i="2"/>
  <c r="DB86" i="2"/>
  <c r="DA86" i="2"/>
  <c r="CZ86" i="2"/>
  <c r="CW86" i="2"/>
  <c r="CV86" i="2"/>
  <c r="CV150" i="2" s="1"/>
  <c r="CV153" i="2" s="1"/>
  <c r="CT86" i="2"/>
  <c r="CS86" i="2"/>
  <c r="CR86" i="2"/>
  <c r="CO86" i="2"/>
  <c r="CN86" i="2"/>
  <c r="CL86" i="2"/>
  <c r="CK86" i="2"/>
  <c r="CJ86" i="2"/>
  <c r="CG86" i="2"/>
  <c r="CH86" i="2" s="1"/>
  <c r="CF86" i="2"/>
  <c r="CD86" i="2"/>
  <c r="CC86" i="2"/>
  <c r="CB86" i="2"/>
  <c r="BY86" i="2"/>
  <c r="BZ86" i="2" s="1"/>
  <c r="BX86" i="2"/>
  <c r="BU86" i="2"/>
  <c r="BW86" i="2" s="1"/>
  <c r="BT86" i="2"/>
  <c r="BR86" i="2"/>
  <c r="BQ86" i="2"/>
  <c r="BP86" i="2"/>
  <c r="BM86" i="2"/>
  <c r="BL86" i="2"/>
  <c r="BN86" i="2" s="1"/>
  <c r="BI86" i="2"/>
  <c r="BJ86" i="2" s="1"/>
  <c r="BH86" i="2"/>
  <c r="BF86" i="2"/>
  <c r="BE86" i="2"/>
  <c r="BD86" i="2"/>
  <c r="BA86" i="2"/>
  <c r="BB86" i="2" s="1"/>
  <c r="AZ86" i="2"/>
  <c r="AX86" i="2"/>
  <c r="AW86" i="2"/>
  <c r="AV86" i="2"/>
  <c r="AU86" i="2"/>
  <c r="AT86" i="2"/>
  <c r="AS86" i="2"/>
  <c r="AR86" i="2"/>
  <c r="AO86" i="2"/>
  <c r="AP86" i="2" s="1"/>
  <c r="AN86" i="2"/>
  <c r="AL86" i="2"/>
  <c r="AK86" i="2"/>
  <c r="AJ86" i="2"/>
  <c r="AH86" i="2"/>
  <c r="AG86" i="2"/>
  <c r="AI86" i="2" s="1"/>
  <c r="AD86" i="2"/>
  <c r="AC86" i="2"/>
  <c r="Y86" i="2" s="1"/>
  <c r="V86" i="2"/>
  <c r="U86" i="2"/>
  <c r="S86" i="2"/>
  <c r="R86" i="2"/>
  <c r="Q86" i="2"/>
  <c r="N86" i="2"/>
  <c r="M86" i="2"/>
  <c r="O86" i="2" s="1"/>
  <c r="L86" i="2"/>
  <c r="J86" i="2"/>
  <c r="K86" i="2" s="1"/>
  <c r="I86" i="2"/>
  <c r="D86" i="2"/>
  <c r="DM85" i="2"/>
  <c r="DI85" i="2"/>
  <c r="DB85" i="2"/>
  <c r="CX85" i="2"/>
  <c r="CT85" i="2"/>
  <c r="CP85" i="2"/>
  <c r="CL85" i="2"/>
  <c r="CI85" i="2"/>
  <c r="CH85" i="2"/>
  <c r="CD85" i="2"/>
  <c r="BZ85" i="2"/>
  <c r="BV85" i="2"/>
  <c r="BR85" i="2"/>
  <c r="BN85" i="2"/>
  <c r="BJ85" i="2"/>
  <c r="BF85" i="2"/>
  <c r="BB85" i="2"/>
  <c r="AX85" i="2"/>
  <c r="AT85" i="2"/>
  <c r="AP85" i="2"/>
  <c r="AL85" i="2"/>
  <c r="AI85" i="2"/>
  <c r="AF85" i="2"/>
  <c r="AE85" i="2"/>
  <c r="Z85" i="2"/>
  <c r="Y85" i="2"/>
  <c r="W85" i="2"/>
  <c r="S85" i="2"/>
  <c r="O85" i="2"/>
  <c r="K85" i="2"/>
  <c r="F85" i="2"/>
  <c r="DM84" i="2"/>
  <c r="DI84" i="2"/>
  <c r="DB84" i="2"/>
  <c r="CX84" i="2"/>
  <c r="CT84" i="2"/>
  <c r="CP84" i="2"/>
  <c r="CL84" i="2"/>
  <c r="CI84" i="2"/>
  <c r="CH84" i="2"/>
  <c r="CD84" i="2"/>
  <c r="BZ84" i="2"/>
  <c r="BV84" i="2"/>
  <c r="BR84" i="2"/>
  <c r="BN84" i="2"/>
  <c r="BJ84" i="2"/>
  <c r="BF84" i="2"/>
  <c r="BB84" i="2"/>
  <c r="AX84" i="2"/>
  <c r="AT84" i="2"/>
  <c r="AP84" i="2"/>
  <c r="AL84" i="2"/>
  <c r="AI84" i="2"/>
  <c r="AF84" i="2"/>
  <c r="AE84" i="2"/>
  <c r="AA84" i="2"/>
  <c r="Z84" i="2"/>
  <c r="Y84" i="2"/>
  <c r="W84" i="2"/>
  <c r="S84" i="2"/>
  <c r="O84" i="2"/>
  <c r="K84" i="2"/>
  <c r="F84" i="2"/>
  <c r="E84" i="2"/>
  <c r="DM83" i="2"/>
  <c r="DI83" i="2"/>
  <c r="DB83" i="2"/>
  <c r="CX83" i="2"/>
  <c r="CT83" i="2"/>
  <c r="CP83" i="2"/>
  <c r="CL83" i="2"/>
  <c r="CI83" i="2"/>
  <c r="CH83" i="2"/>
  <c r="CD83" i="2"/>
  <c r="BZ83" i="2"/>
  <c r="BV83" i="2"/>
  <c r="BR83" i="2"/>
  <c r="BN83" i="2"/>
  <c r="BJ83" i="2"/>
  <c r="BF83" i="2"/>
  <c r="BB83" i="2"/>
  <c r="AX83" i="2"/>
  <c r="AT83" i="2"/>
  <c r="AP83" i="2"/>
  <c r="AL83" i="2"/>
  <c r="AI83" i="2"/>
  <c r="AE83" i="2"/>
  <c r="AA83" i="2"/>
  <c r="Z83" i="2"/>
  <c r="Y83" i="2"/>
  <c r="E83" i="2" s="1"/>
  <c r="W83" i="2"/>
  <c r="S83" i="2"/>
  <c r="O83" i="2"/>
  <c r="K83" i="2"/>
  <c r="F83" i="2"/>
  <c r="DM82" i="2"/>
  <c r="DI82" i="2"/>
  <c r="DB82" i="2"/>
  <c r="CX82" i="2"/>
  <c r="CT82" i="2"/>
  <c r="CP82" i="2"/>
  <c r="CL82" i="2"/>
  <c r="CI82" i="2"/>
  <c r="CH82" i="2"/>
  <c r="CD82" i="2"/>
  <c r="BZ82" i="2"/>
  <c r="BV82" i="2"/>
  <c r="BR82" i="2"/>
  <c r="BN82" i="2"/>
  <c r="BJ82" i="2"/>
  <c r="BF82" i="2"/>
  <c r="BB82" i="2"/>
  <c r="AX82" i="2"/>
  <c r="AT82" i="2"/>
  <c r="AP82" i="2"/>
  <c r="AL82" i="2"/>
  <c r="AI82" i="2"/>
  <c r="AE82" i="2"/>
  <c r="Z82" i="2"/>
  <c r="Y82" i="2"/>
  <c r="E82" i="2" s="1"/>
  <c r="W82" i="2"/>
  <c r="S82" i="2"/>
  <c r="O82" i="2"/>
  <c r="K82" i="2"/>
  <c r="DM81" i="2"/>
  <c r="DI81" i="2"/>
  <c r="DB81" i="2"/>
  <c r="CX81" i="2"/>
  <c r="CT81" i="2"/>
  <c r="CP81" i="2"/>
  <c r="CL81" i="2"/>
  <c r="CI81" i="2"/>
  <c r="CH81" i="2"/>
  <c r="CD81" i="2"/>
  <c r="BZ81" i="2"/>
  <c r="BV81" i="2"/>
  <c r="BR81" i="2"/>
  <c r="BN81" i="2"/>
  <c r="BJ81" i="2"/>
  <c r="BF81" i="2"/>
  <c r="BB81" i="2"/>
  <c r="AX81" i="2"/>
  <c r="AT81" i="2"/>
  <c r="AP81" i="2"/>
  <c r="AL81" i="2"/>
  <c r="AI81" i="2"/>
  <c r="AF81" i="2"/>
  <c r="AE81" i="2"/>
  <c r="Z81" i="2"/>
  <c r="Y81" i="2"/>
  <c r="W81" i="2"/>
  <c r="S81" i="2"/>
  <c r="O81" i="2"/>
  <c r="K81" i="2"/>
  <c r="F81" i="2"/>
  <c r="DM80" i="2"/>
  <c r="DI80" i="2"/>
  <c r="DB80" i="2"/>
  <c r="CX80" i="2"/>
  <c r="CT80" i="2"/>
  <c r="CP80" i="2"/>
  <c r="CL80" i="2"/>
  <c r="CH80" i="2"/>
  <c r="CD80" i="2"/>
  <c r="BZ80" i="2"/>
  <c r="BV80" i="2"/>
  <c r="BR80" i="2"/>
  <c r="BN80" i="2"/>
  <c r="BJ80" i="2"/>
  <c r="BF80" i="2"/>
  <c r="BB80" i="2"/>
  <c r="AX80" i="2"/>
  <c r="AT80" i="2"/>
  <c r="AP80" i="2"/>
  <c r="AL80" i="2"/>
  <c r="AI80" i="2"/>
  <c r="AF80" i="2"/>
  <c r="AE80" i="2"/>
  <c r="Z80" i="2"/>
  <c r="AA80" i="2" s="1"/>
  <c r="Y80" i="2"/>
  <c r="E80" i="2" s="1"/>
  <c r="W80" i="2"/>
  <c r="S80" i="2"/>
  <c r="O80" i="2"/>
  <c r="K80" i="2"/>
  <c r="DM79" i="2"/>
  <c r="DI79" i="2"/>
  <c r="DB79" i="2"/>
  <c r="CX79" i="2"/>
  <c r="CT79" i="2"/>
  <c r="CP79" i="2"/>
  <c r="CL79" i="2"/>
  <c r="CI79" i="2"/>
  <c r="CH79" i="2"/>
  <c r="CD79" i="2"/>
  <c r="BZ79" i="2"/>
  <c r="BV79" i="2"/>
  <c r="BR79" i="2"/>
  <c r="BN79" i="2"/>
  <c r="BJ79" i="2"/>
  <c r="BF79" i="2"/>
  <c r="BB79" i="2"/>
  <c r="AX79" i="2"/>
  <c r="AT79" i="2"/>
  <c r="AP79" i="2"/>
  <c r="AL79" i="2"/>
  <c r="AI79" i="2"/>
  <c r="AE79" i="2"/>
  <c r="Z79" i="2"/>
  <c r="Y79" i="2"/>
  <c r="E79" i="2" s="1"/>
  <c r="W79" i="2"/>
  <c r="T79" i="2"/>
  <c r="S79" i="2"/>
  <c r="O79" i="2"/>
  <c r="K79" i="2"/>
  <c r="DM78" i="2"/>
  <c r="DI78" i="2"/>
  <c r="DB78" i="2"/>
  <c r="CX78" i="2"/>
  <c r="CT78" i="2"/>
  <c r="CP78" i="2"/>
  <c r="CL78" i="2"/>
  <c r="CH78" i="2"/>
  <c r="CD78" i="2"/>
  <c r="BZ78" i="2"/>
  <c r="BV78" i="2"/>
  <c r="BR78" i="2"/>
  <c r="BN78" i="2"/>
  <c r="BJ78" i="2"/>
  <c r="BF78" i="2"/>
  <c r="BB78" i="2"/>
  <c r="AX78" i="2"/>
  <c r="AT78" i="2"/>
  <c r="AP78" i="2"/>
  <c r="AL78" i="2"/>
  <c r="AI78" i="2"/>
  <c r="AE78" i="2"/>
  <c r="Z78" i="2"/>
  <c r="AA78" i="2" s="1"/>
  <c r="Y78" i="2"/>
  <c r="E78" i="2" s="1"/>
  <c r="W78" i="2"/>
  <c r="S78" i="2"/>
  <c r="O78" i="2"/>
  <c r="K78" i="2"/>
  <c r="F78" i="2"/>
  <c r="G78" i="2" s="1"/>
  <c r="BR77" i="2"/>
  <c r="BN77" i="2"/>
  <c r="AE77" i="2"/>
  <c r="AA77" i="2"/>
  <c r="F77" i="2"/>
  <c r="E77" i="2"/>
  <c r="BR76" i="2"/>
  <c r="BN76" i="2"/>
  <c r="AA76" i="2"/>
  <c r="F76" i="2"/>
  <c r="G76" i="2" s="1"/>
  <c r="E76" i="2"/>
  <c r="H75" i="2"/>
  <c r="G75" i="2"/>
  <c r="F75" i="2"/>
  <c r="E75" i="2"/>
  <c r="BR74" i="2"/>
  <c r="BN74" i="2"/>
  <c r="AX74" i="2"/>
  <c r="AE74" i="2"/>
  <c r="Z74" i="2"/>
  <c r="AA74" i="2" s="1"/>
  <c r="Y74" i="2"/>
  <c r="E74" i="2" s="1"/>
  <c r="K74" i="2"/>
  <c r="BR73" i="2"/>
  <c r="BN73" i="2"/>
  <c r="AX73" i="2"/>
  <c r="AP73" i="2"/>
  <c r="AL73" i="2"/>
  <c r="AE73" i="2"/>
  <c r="Z73" i="2"/>
  <c r="Y73" i="2"/>
  <c r="K73" i="2"/>
  <c r="F73" i="2"/>
  <c r="H73" i="2" s="1"/>
  <c r="BR72" i="2"/>
  <c r="BN72" i="2"/>
  <c r="AX72" i="2"/>
  <c r="AP72" i="2"/>
  <c r="AL72" i="2"/>
  <c r="AE72" i="2"/>
  <c r="Z72" i="2"/>
  <c r="AA72" i="2" s="1"/>
  <c r="Y72" i="2"/>
  <c r="K72" i="2"/>
  <c r="E72" i="2"/>
  <c r="DM71" i="2"/>
  <c r="DI71" i="2"/>
  <c r="DB71" i="2"/>
  <c r="CX71" i="2"/>
  <c r="CT71" i="2"/>
  <c r="CP71" i="2"/>
  <c r="CL71" i="2"/>
  <c r="CH71" i="2"/>
  <c r="CD71" i="2"/>
  <c r="BZ71" i="2"/>
  <c r="BV71" i="2"/>
  <c r="BR71" i="2"/>
  <c r="BN71" i="2"/>
  <c r="BJ71" i="2"/>
  <c r="BF71" i="2"/>
  <c r="BB71" i="2"/>
  <c r="AX71" i="2"/>
  <c r="AT71" i="2"/>
  <c r="AP71" i="2"/>
  <c r="AL71" i="2"/>
  <c r="AI71" i="2"/>
  <c r="AE71" i="2"/>
  <c r="Z71" i="2"/>
  <c r="F71" i="2" s="1"/>
  <c r="G71" i="2" s="1"/>
  <c r="Y71" i="2"/>
  <c r="W71" i="2"/>
  <c r="S71" i="2"/>
  <c r="O71" i="2"/>
  <c r="K71" i="2"/>
  <c r="E71" i="2"/>
  <c r="DM70" i="2"/>
  <c r="DI70" i="2"/>
  <c r="DB70" i="2"/>
  <c r="CX70" i="2"/>
  <c r="CT70" i="2"/>
  <c r="CP70" i="2"/>
  <c r="CL70" i="2"/>
  <c r="CH70" i="2"/>
  <c r="CD70" i="2"/>
  <c r="BZ70" i="2"/>
  <c r="BV70" i="2"/>
  <c r="BR70" i="2"/>
  <c r="BN70" i="2"/>
  <c r="BJ70" i="2"/>
  <c r="BF70" i="2"/>
  <c r="BB70" i="2"/>
  <c r="AX70" i="2"/>
  <c r="AT70" i="2"/>
  <c r="AP70" i="2"/>
  <c r="AL70" i="2"/>
  <c r="AI70" i="2"/>
  <c r="AE70" i="2"/>
  <c r="Z70" i="2"/>
  <c r="AA70" i="2" s="1"/>
  <c r="Y70" i="2"/>
  <c r="W70" i="2"/>
  <c r="S70" i="2"/>
  <c r="O70" i="2"/>
  <c r="K70" i="2"/>
  <c r="F70" i="2"/>
  <c r="G70" i="2" s="1"/>
  <c r="E70" i="2"/>
  <c r="DM69" i="2"/>
  <c r="DI69" i="2"/>
  <c r="DB69" i="2"/>
  <c r="CX69" i="2"/>
  <c r="CT69" i="2"/>
  <c r="CP69" i="2"/>
  <c r="CL69" i="2"/>
  <c r="CH69" i="2"/>
  <c r="CD69" i="2"/>
  <c r="BZ69" i="2"/>
  <c r="BV69" i="2"/>
  <c r="BR69" i="2"/>
  <c r="BN69" i="2"/>
  <c r="BJ69" i="2"/>
  <c r="BF69" i="2"/>
  <c r="BB69" i="2"/>
  <c r="AX69" i="2"/>
  <c r="AT69" i="2"/>
  <c r="AP69" i="2"/>
  <c r="AL69" i="2"/>
  <c r="AI69" i="2"/>
  <c r="AE69" i="2"/>
  <c r="Z69" i="2"/>
  <c r="Y69" i="2"/>
  <c r="E69" i="2" s="1"/>
  <c r="W69" i="2"/>
  <c r="S69" i="2"/>
  <c r="O69" i="2"/>
  <c r="K69" i="2"/>
  <c r="F69" i="2"/>
  <c r="H69" i="2" s="1"/>
  <c r="BR68" i="2"/>
  <c r="BN68" i="2"/>
  <c r="AE68" i="2"/>
  <c r="AA68" i="2"/>
  <c r="F68" i="2"/>
  <c r="E68" i="2"/>
  <c r="DM67" i="2"/>
  <c r="DI67" i="2"/>
  <c r="DB67" i="2"/>
  <c r="CX67" i="2"/>
  <c r="CT67" i="2"/>
  <c r="CP67" i="2"/>
  <c r="CL67" i="2"/>
  <c r="CH67" i="2"/>
  <c r="CD67" i="2"/>
  <c r="BZ67" i="2"/>
  <c r="BV67" i="2"/>
  <c r="BR67" i="2"/>
  <c r="BN67" i="2"/>
  <c r="BJ67" i="2"/>
  <c r="BF67" i="2"/>
  <c r="BB67" i="2"/>
  <c r="AX67" i="2"/>
  <c r="AT67" i="2"/>
  <c r="AP67" i="2"/>
  <c r="AL67" i="2"/>
  <c r="AI67" i="2"/>
  <c r="AE67" i="2"/>
  <c r="AA67" i="2"/>
  <c r="Z67" i="2"/>
  <c r="Y67" i="2"/>
  <c r="E67" i="2" s="1"/>
  <c r="W67" i="2"/>
  <c r="S67" i="2"/>
  <c r="O67" i="2"/>
  <c r="K67" i="2"/>
  <c r="F67" i="2"/>
  <c r="H67" i="2" s="1"/>
  <c r="DM66" i="2"/>
  <c r="DI66" i="2"/>
  <c r="DB66" i="2"/>
  <c r="CX66" i="2"/>
  <c r="CT66" i="2"/>
  <c r="CP66" i="2"/>
  <c r="CL66" i="2"/>
  <c r="CH66" i="2"/>
  <c r="CD66" i="2"/>
  <c r="BZ66" i="2"/>
  <c r="BV66" i="2"/>
  <c r="BR66" i="2"/>
  <c r="BN66" i="2"/>
  <c r="BJ66" i="2"/>
  <c r="BF66" i="2"/>
  <c r="BB66" i="2"/>
  <c r="AX66" i="2"/>
  <c r="AT66" i="2"/>
  <c r="AP66" i="2"/>
  <c r="AL66" i="2"/>
  <c r="AI66" i="2"/>
  <c r="AE66" i="2"/>
  <c r="Z66" i="2"/>
  <c r="Y66" i="2"/>
  <c r="W66" i="2"/>
  <c r="S66" i="2"/>
  <c r="O66" i="2"/>
  <c r="K66" i="2"/>
  <c r="F66" i="2"/>
  <c r="H66" i="2" s="1"/>
  <c r="DM65" i="2"/>
  <c r="DI65" i="2"/>
  <c r="DB65" i="2"/>
  <c r="CX65" i="2"/>
  <c r="CT65" i="2"/>
  <c r="CP65" i="2"/>
  <c r="CL65" i="2"/>
  <c r="CH65" i="2"/>
  <c r="CD65" i="2"/>
  <c r="BZ65" i="2"/>
  <c r="BV65" i="2"/>
  <c r="BR65" i="2"/>
  <c r="BN65" i="2"/>
  <c r="BJ65" i="2"/>
  <c r="BF65" i="2"/>
  <c r="BB65" i="2"/>
  <c r="AX65" i="2"/>
  <c r="AT65" i="2"/>
  <c r="AP65" i="2"/>
  <c r="AL65" i="2"/>
  <c r="AI65" i="2"/>
  <c r="AE65" i="2"/>
  <c r="AA65" i="2"/>
  <c r="Z65" i="2"/>
  <c r="Y65" i="2"/>
  <c r="W65" i="2"/>
  <c r="S65" i="2"/>
  <c r="O65" i="2"/>
  <c r="K65" i="2"/>
  <c r="F65" i="2"/>
  <c r="H65" i="2" s="1"/>
  <c r="E65" i="2"/>
  <c r="DM64" i="2"/>
  <c r="DI64" i="2"/>
  <c r="DB64" i="2"/>
  <c r="CX64" i="2"/>
  <c r="CT64" i="2"/>
  <c r="CP64" i="2"/>
  <c r="CL64" i="2"/>
  <c r="CH64" i="2"/>
  <c r="CD64" i="2"/>
  <c r="BZ64" i="2"/>
  <c r="BV64" i="2"/>
  <c r="BR64" i="2"/>
  <c r="BN64" i="2"/>
  <c r="BJ64" i="2"/>
  <c r="BF64" i="2"/>
  <c r="BB64" i="2"/>
  <c r="AX64" i="2"/>
  <c r="AT64" i="2"/>
  <c r="AP64" i="2"/>
  <c r="AL64" i="2"/>
  <c r="AI64" i="2"/>
  <c r="AE64" i="2"/>
  <c r="Z64" i="2"/>
  <c r="Y64" i="2"/>
  <c r="W64" i="2"/>
  <c r="S64" i="2"/>
  <c r="O64" i="2"/>
  <c r="K64" i="2"/>
  <c r="F64" i="2"/>
  <c r="H64" i="2" s="1"/>
  <c r="DM63" i="2"/>
  <c r="DI63" i="2"/>
  <c r="DB63" i="2"/>
  <c r="CX63" i="2"/>
  <c r="CT63" i="2"/>
  <c r="CP63" i="2"/>
  <c r="CL63" i="2"/>
  <c r="CH63" i="2"/>
  <c r="CD63" i="2"/>
  <c r="BZ63" i="2"/>
  <c r="BV63" i="2"/>
  <c r="BR63" i="2"/>
  <c r="BN63" i="2"/>
  <c r="BJ63" i="2"/>
  <c r="BF63" i="2"/>
  <c r="BB63" i="2"/>
  <c r="AX63" i="2"/>
  <c r="AT63" i="2"/>
  <c r="AP63" i="2"/>
  <c r="AL63" i="2"/>
  <c r="AI63" i="2"/>
  <c r="AE63" i="2"/>
  <c r="AA63" i="2"/>
  <c r="Z63" i="2"/>
  <c r="Y63" i="2"/>
  <c r="W63" i="2"/>
  <c r="S63" i="2"/>
  <c r="O63" i="2"/>
  <c r="K63" i="2"/>
  <c r="F63" i="2"/>
  <c r="G63" i="2" s="1"/>
  <c r="E63" i="2"/>
  <c r="DM62" i="2"/>
  <c r="DI62" i="2"/>
  <c r="DB62" i="2"/>
  <c r="CX62" i="2"/>
  <c r="CT62" i="2"/>
  <c r="CP62" i="2"/>
  <c r="CL62" i="2"/>
  <c r="CH62" i="2"/>
  <c r="CD62" i="2"/>
  <c r="BZ62" i="2"/>
  <c r="BV62" i="2"/>
  <c r="BR62" i="2"/>
  <c r="BN62" i="2"/>
  <c r="BJ62" i="2"/>
  <c r="BF62" i="2"/>
  <c r="BB62" i="2"/>
  <c r="AX62" i="2"/>
  <c r="AT62" i="2"/>
  <c r="AP62" i="2"/>
  <c r="AL62" i="2"/>
  <c r="AI62" i="2"/>
  <c r="AE62" i="2"/>
  <c r="Z62" i="2"/>
  <c r="AA62" i="2" s="1"/>
  <c r="Y62" i="2"/>
  <c r="W62" i="2"/>
  <c r="S62" i="2"/>
  <c r="O62" i="2"/>
  <c r="K62" i="2"/>
  <c r="F62" i="2"/>
  <c r="G62" i="2" s="1"/>
  <c r="E62" i="2"/>
  <c r="DM61" i="2"/>
  <c r="DI61" i="2"/>
  <c r="DB61" i="2"/>
  <c r="CX61" i="2"/>
  <c r="CT61" i="2"/>
  <c r="CP61" i="2"/>
  <c r="CL61" i="2"/>
  <c r="CH61" i="2"/>
  <c r="CD61" i="2"/>
  <c r="BZ61" i="2"/>
  <c r="BV61" i="2"/>
  <c r="BR61" i="2"/>
  <c r="BN61" i="2"/>
  <c r="BJ61" i="2"/>
  <c r="BF61" i="2"/>
  <c r="BB61" i="2"/>
  <c r="AX61" i="2"/>
  <c r="AT61" i="2"/>
  <c r="AP61" i="2"/>
  <c r="AL61" i="2"/>
  <c r="AI61" i="2"/>
  <c r="AE61" i="2"/>
  <c r="Z61" i="2"/>
  <c r="Y61" i="2"/>
  <c r="E61" i="2" s="1"/>
  <c r="W61" i="2"/>
  <c r="S61" i="2"/>
  <c r="O61" i="2"/>
  <c r="K61" i="2"/>
  <c r="DM60" i="2"/>
  <c r="DI60" i="2"/>
  <c r="DB60" i="2"/>
  <c r="CX60" i="2"/>
  <c r="CT60" i="2"/>
  <c r="CP60" i="2"/>
  <c r="CL60" i="2"/>
  <c r="CH60" i="2"/>
  <c r="CD60" i="2"/>
  <c r="BZ60" i="2"/>
  <c r="BV60" i="2"/>
  <c r="BR60" i="2"/>
  <c r="BN60" i="2"/>
  <c r="BJ60" i="2"/>
  <c r="BF60" i="2"/>
  <c r="BB60" i="2"/>
  <c r="AX60" i="2"/>
  <c r="AT60" i="2"/>
  <c r="AP60" i="2"/>
  <c r="AL60" i="2"/>
  <c r="AI60" i="2"/>
  <c r="AF60" i="2"/>
  <c r="AE60" i="2"/>
  <c r="Z60" i="2"/>
  <c r="AA60" i="2" s="1"/>
  <c r="Y60" i="2"/>
  <c r="W60" i="2"/>
  <c r="S60" i="2"/>
  <c r="O60" i="2"/>
  <c r="K60" i="2"/>
  <c r="F60" i="2"/>
  <c r="E60" i="2"/>
  <c r="DM59" i="2"/>
  <c r="DI59" i="2"/>
  <c r="DB59" i="2"/>
  <c r="CX59" i="2"/>
  <c r="CT59" i="2"/>
  <c r="CP59" i="2"/>
  <c r="CL59" i="2"/>
  <c r="CH59" i="2"/>
  <c r="CD59" i="2"/>
  <c r="BZ59" i="2"/>
  <c r="BV59" i="2"/>
  <c r="BR59" i="2"/>
  <c r="BN59" i="2"/>
  <c r="BJ59" i="2"/>
  <c r="BF59" i="2"/>
  <c r="BB59" i="2"/>
  <c r="AX59" i="2"/>
  <c r="AT59" i="2"/>
  <c r="AP59" i="2"/>
  <c r="AL59" i="2"/>
  <c r="AI59" i="2"/>
  <c r="AF59" i="2"/>
  <c r="AE59" i="2"/>
  <c r="AA59" i="2"/>
  <c r="Z59" i="2"/>
  <c r="Y59" i="2"/>
  <c r="W59" i="2"/>
  <c r="S59" i="2"/>
  <c r="O59" i="2"/>
  <c r="K59" i="2"/>
  <c r="F59" i="2"/>
  <c r="G59" i="2" s="1"/>
  <c r="E59" i="2"/>
  <c r="DM58" i="2"/>
  <c r="DI58" i="2"/>
  <c r="DB58" i="2"/>
  <c r="CX58" i="2"/>
  <c r="CT58" i="2"/>
  <c r="CP58" i="2"/>
  <c r="CL58" i="2"/>
  <c r="CH58" i="2"/>
  <c r="CD58" i="2"/>
  <c r="BZ58" i="2"/>
  <c r="BV58" i="2"/>
  <c r="BR58" i="2"/>
  <c r="BN58" i="2"/>
  <c r="BJ58" i="2"/>
  <c r="BF58" i="2"/>
  <c r="BB58" i="2"/>
  <c r="AX58" i="2"/>
  <c r="AT58" i="2"/>
  <c r="AP58" i="2"/>
  <c r="AL58" i="2"/>
  <c r="AI58" i="2"/>
  <c r="AF58" i="2"/>
  <c r="AE58" i="2"/>
  <c r="Z58" i="2"/>
  <c r="Y58" i="2"/>
  <c r="W58" i="2"/>
  <c r="S58" i="2"/>
  <c r="O58" i="2"/>
  <c r="K58" i="2"/>
  <c r="F58" i="2"/>
  <c r="H58" i="2" s="1"/>
  <c r="DM57" i="2"/>
  <c r="DI57" i="2"/>
  <c r="DB57" i="2"/>
  <c r="CX57" i="2"/>
  <c r="CT57" i="2"/>
  <c r="CP57" i="2"/>
  <c r="CL57" i="2"/>
  <c r="CH57" i="2"/>
  <c r="CD57" i="2"/>
  <c r="BZ57" i="2"/>
  <c r="BV57" i="2"/>
  <c r="BR57" i="2"/>
  <c r="BN57" i="2"/>
  <c r="BJ57" i="2"/>
  <c r="BF57" i="2"/>
  <c r="BB57" i="2"/>
  <c r="AX57" i="2"/>
  <c r="AT57" i="2"/>
  <c r="AP57" i="2"/>
  <c r="AL57" i="2"/>
  <c r="AI57" i="2"/>
  <c r="AE57" i="2"/>
  <c r="AA57" i="2"/>
  <c r="Z57" i="2"/>
  <c r="Y57" i="2"/>
  <c r="W57" i="2"/>
  <c r="S57" i="2"/>
  <c r="O57" i="2"/>
  <c r="K57" i="2"/>
  <c r="F57" i="2"/>
  <c r="G57" i="2" s="1"/>
  <c r="E57" i="2"/>
  <c r="DM56" i="2"/>
  <c r="DI56" i="2"/>
  <c r="DB56" i="2"/>
  <c r="CX56" i="2"/>
  <c r="CT56" i="2"/>
  <c r="CP56" i="2"/>
  <c r="CL56" i="2"/>
  <c r="CH56" i="2"/>
  <c r="CD56" i="2"/>
  <c r="BZ56" i="2"/>
  <c r="BV56" i="2"/>
  <c r="BR56" i="2"/>
  <c r="BN56" i="2"/>
  <c r="BJ56" i="2"/>
  <c r="BF56" i="2"/>
  <c r="BB56" i="2"/>
  <c r="AX56" i="2"/>
  <c r="AT56" i="2"/>
  <c r="AP56" i="2"/>
  <c r="AL56" i="2"/>
  <c r="AI56" i="2"/>
  <c r="AF56" i="2"/>
  <c r="AE56" i="2"/>
  <c r="Z56" i="2"/>
  <c r="AA56" i="2" s="1"/>
  <c r="Y56" i="2"/>
  <c r="E56" i="2" s="1"/>
  <c r="W56" i="2"/>
  <c r="S56" i="2"/>
  <c r="O56" i="2"/>
  <c r="K56" i="2"/>
  <c r="G56" i="2"/>
  <c r="F56" i="2"/>
  <c r="H56" i="2" s="1"/>
  <c r="DM55" i="2"/>
  <c r="DI55" i="2"/>
  <c r="DB55" i="2"/>
  <c r="CX55" i="2"/>
  <c r="CT55" i="2"/>
  <c r="CP55" i="2"/>
  <c r="CL55" i="2"/>
  <c r="CH55" i="2"/>
  <c r="CD55" i="2"/>
  <c r="BZ55" i="2"/>
  <c r="BV55" i="2"/>
  <c r="BR55" i="2"/>
  <c r="BN55" i="2"/>
  <c r="BJ55" i="2"/>
  <c r="BF55" i="2"/>
  <c r="BB55" i="2"/>
  <c r="AX55" i="2"/>
  <c r="AT55" i="2"/>
  <c r="AP55" i="2"/>
  <c r="AL55" i="2"/>
  <c r="AI55" i="2"/>
  <c r="AF55" i="2"/>
  <c r="AE55" i="2"/>
  <c r="Z55" i="2"/>
  <c r="AA55" i="2" s="1"/>
  <c r="Y55" i="2"/>
  <c r="W55" i="2"/>
  <c r="S55" i="2"/>
  <c r="O55" i="2"/>
  <c r="K55" i="2"/>
  <c r="F55" i="2"/>
  <c r="H55" i="2" s="1"/>
  <c r="E55" i="2"/>
  <c r="DM54" i="2"/>
  <c r="DI54" i="2"/>
  <c r="DB54" i="2"/>
  <c r="CX54" i="2"/>
  <c r="CT54" i="2"/>
  <c r="CP54" i="2"/>
  <c r="CL54" i="2"/>
  <c r="CH54" i="2"/>
  <c r="CD54" i="2"/>
  <c r="BZ54" i="2"/>
  <c r="BV54" i="2"/>
  <c r="BR54" i="2"/>
  <c r="BN54" i="2"/>
  <c r="BJ54" i="2"/>
  <c r="BF54" i="2"/>
  <c r="BB54" i="2"/>
  <c r="AX54" i="2"/>
  <c r="AT54" i="2"/>
  <c r="AP54" i="2"/>
  <c r="AL54" i="2"/>
  <c r="AI54" i="2"/>
  <c r="AF54" i="2"/>
  <c r="AE54" i="2"/>
  <c r="AA54" i="2"/>
  <c r="Z54" i="2"/>
  <c r="F54" i="2" s="1"/>
  <c r="G54" i="2" s="1"/>
  <c r="Y54" i="2"/>
  <c r="W54" i="2"/>
  <c r="S54" i="2"/>
  <c r="O54" i="2"/>
  <c r="K54" i="2"/>
  <c r="H54" i="2"/>
  <c r="E54" i="2"/>
  <c r="DM53" i="2"/>
  <c r="DI53" i="2"/>
  <c r="DB53" i="2"/>
  <c r="CX53" i="2"/>
  <c r="CT53" i="2"/>
  <c r="CP53" i="2"/>
  <c r="CL53" i="2"/>
  <c r="CH53" i="2"/>
  <c r="CD53" i="2"/>
  <c r="BZ53" i="2"/>
  <c r="BV53" i="2"/>
  <c r="BR53" i="2"/>
  <c r="BN53" i="2"/>
  <c r="BJ53" i="2"/>
  <c r="BF53" i="2"/>
  <c r="BB53" i="2"/>
  <c r="AX53" i="2"/>
  <c r="AT53" i="2"/>
  <c r="AP53" i="2"/>
  <c r="AL53" i="2"/>
  <c r="AI53" i="2"/>
  <c r="AE53" i="2"/>
  <c r="AA53" i="2"/>
  <c r="Z53" i="2"/>
  <c r="Y53" i="2"/>
  <c r="W53" i="2"/>
  <c r="S53" i="2"/>
  <c r="O53" i="2"/>
  <c r="K53" i="2"/>
  <c r="F53" i="2"/>
  <c r="E53" i="2"/>
  <c r="DM52" i="2"/>
  <c r="DI52" i="2"/>
  <c r="DB52" i="2"/>
  <c r="CX52" i="2"/>
  <c r="CT52" i="2"/>
  <c r="CP52" i="2"/>
  <c r="CL52" i="2"/>
  <c r="CH52" i="2"/>
  <c r="CD52" i="2"/>
  <c r="BZ52" i="2"/>
  <c r="BV52" i="2"/>
  <c r="BR52" i="2"/>
  <c r="BN52" i="2"/>
  <c r="BJ52" i="2"/>
  <c r="BF52" i="2"/>
  <c r="BB52" i="2"/>
  <c r="AX52" i="2"/>
  <c r="AT52" i="2"/>
  <c r="AP52" i="2"/>
  <c r="AL52" i="2"/>
  <c r="AI52" i="2"/>
  <c r="AE52" i="2"/>
  <c r="Z52" i="2"/>
  <c r="Y52" i="2"/>
  <c r="E52" i="2" s="1"/>
  <c r="W52" i="2"/>
  <c r="S52" i="2"/>
  <c r="O52" i="2"/>
  <c r="K52" i="2"/>
  <c r="DM51" i="2"/>
  <c r="DI51" i="2"/>
  <c r="DB51" i="2"/>
  <c r="CX51" i="2"/>
  <c r="CT51" i="2"/>
  <c r="CP51" i="2"/>
  <c r="CL51" i="2"/>
  <c r="CH51" i="2"/>
  <c r="CD51" i="2"/>
  <c r="BZ51" i="2"/>
  <c r="BV51" i="2"/>
  <c r="BR51" i="2"/>
  <c r="BN51" i="2"/>
  <c r="BJ51" i="2"/>
  <c r="BF51" i="2"/>
  <c r="BB51" i="2"/>
  <c r="AX51" i="2"/>
  <c r="AT51" i="2"/>
  <c r="AP51" i="2"/>
  <c r="AL51" i="2"/>
  <c r="AI51" i="2"/>
  <c r="AE51" i="2"/>
  <c r="Z51" i="2"/>
  <c r="AA51" i="2" s="1"/>
  <c r="Y51" i="2"/>
  <c r="W51" i="2"/>
  <c r="S51" i="2"/>
  <c r="O51" i="2"/>
  <c r="K51" i="2"/>
  <c r="E51" i="2"/>
  <c r="DM50" i="2"/>
  <c r="DI50" i="2"/>
  <c r="DB50" i="2"/>
  <c r="CX50" i="2"/>
  <c r="CT50" i="2"/>
  <c r="CP50" i="2"/>
  <c r="CL50" i="2"/>
  <c r="CH50" i="2"/>
  <c r="CD50" i="2"/>
  <c r="BZ50" i="2"/>
  <c r="BV50" i="2"/>
  <c r="BR50" i="2"/>
  <c r="BN50" i="2"/>
  <c r="BJ50" i="2"/>
  <c r="BF50" i="2"/>
  <c r="BB50" i="2"/>
  <c r="AX50" i="2"/>
  <c r="AT50" i="2"/>
  <c r="AP50" i="2"/>
  <c r="AL50" i="2"/>
  <c r="AI50" i="2"/>
  <c r="AF50" i="2"/>
  <c r="AE50" i="2"/>
  <c r="Z50" i="2"/>
  <c r="Y50" i="2"/>
  <c r="E50" i="2" s="1"/>
  <c r="W50" i="2"/>
  <c r="S50" i="2"/>
  <c r="O50" i="2"/>
  <c r="K50" i="2"/>
  <c r="F50" i="2"/>
  <c r="G50" i="2" s="1"/>
  <c r="F49" i="2"/>
  <c r="E49" i="2"/>
  <c r="F48" i="2"/>
  <c r="E48" i="2"/>
  <c r="F47" i="2"/>
  <c r="E47" i="2"/>
  <c r="G46" i="2"/>
  <c r="F46" i="2"/>
  <c r="E46" i="2"/>
  <c r="F45" i="2"/>
  <c r="G45" i="2" s="1"/>
  <c r="F44" i="2"/>
  <c r="G44" i="2" s="1"/>
  <c r="DM43" i="2"/>
  <c r="DI43" i="2"/>
  <c r="DB43" i="2"/>
  <c r="CX43" i="2"/>
  <c r="CT43" i="2"/>
  <c r="CP43" i="2"/>
  <c r="CL43" i="2"/>
  <c r="CH43" i="2"/>
  <c r="CD43" i="2"/>
  <c r="BZ43" i="2"/>
  <c r="BV43" i="2"/>
  <c r="BR43" i="2"/>
  <c r="BN43" i="2"/>
  <c r="BJ43" i="2"/>
  <c r="BF43" i="2"/>
  <c r="BB43" i="2"/>
  <c r="AX43" i="2"/>
  <c r="AT43" i="2"/>
  <c r="AP43" i="2"/>
  <c r="AL43" i="2"/>
  <c r="AI43" i="2"/>
  <c r="AF43" i="2"/>
  <c r="AE43" i="2"/>
  <c r="AA43" i="2"/>
  <c r="Z43" i="2"/>
  <c r="Y43" i="2"/>
  <c r="W43" i="2"/>
  <c r="S43" i="2"/>
  <c r="O43" i="2"/>
  <c r="K43" i="2"/>
  <c r="F43" i="2"/>
  <c r="E43" i="2"/>
  <c r="DM42" i="2"/>
  <c r="DI42" i="2"/>
  <c r="DB42" i="2"/>
  <c r="CX42" i="2"/>
  <c r="CT42" i="2"/>
  <c r="CP42" i="2"/>
  <c r="CL42" i="2"/>
  <c r="CH42" i="2"/>
  <c r="CD42" i="2"/>
  <c r="BZ42" i="2"/>
  <c r="BV42" i="2"/>
  <c r="BR42" i="2"/>
  <c r="BN42" i="2"/>
  <c r="BJ42" i="2"/>
  <c r="BF42" i="2"/>
  <c r="BB42" i="2"/>
  <c r="AX42" i="2"/>
  <c r="AT42" i="2"/>
  <c r="AP42" i="2"/>
  <c r="AL42" i="2"/>
  <c r="AI42" i="2"/>
  <c r="AE42" i="2"/>
  <c r="AA42" i="2"/>
  <c r="Z42" i="2"/>
  <c r="F42" i="2" s="1"/>
  <c r="G42" i="2" s="1"/>
  <c r="Y42" i="2"/>
  <c r="W42" i="2"/>
  <c r="S42" i="2"/>
  <c r="O42" i="2"/>
  <c r="K42" i="2"/>
  <c r="H42" i="2"/>
  <c r="E42" i="2"/>
  <c r="DM41" i="2"/>
  <c r="DI41" i="2"/>
  <c r="DB41" i="2"/>
  <c r="CX41" i="2"/>
  <c r="CT41" i="2"/>
  <c r="CP41" i="2"/>
  <c r="CL41" i="2"/>
  <c r="CH41" i="2"/>
  <c r="CD41" i="2"/>
  <c r="BZ41" i="2"/>
  <c r="BV41" i="2"/>
  <c r="BR41" i="2"/>
  <c r="BN41" i="2"/>
  <c r="BJ41" i="2"/>
  <c r="BF41" i="2"/>
  <c r="BB41" i="2"/>
  <c r="AX41" i="2"/>
  <c r="AT41" i="2"/>
  <c r="AP41" i="2"/>
  <c r="AL41" i="2"/>
  <c r="AI41" i="2"/>
  <c r="AF41" i="2"/>
  <c r="AE41" i="2"/>
  <c r="Z41" i="2"/>
  <c r="AA41" i="2" s="1"/>
  <c r="Y41" i="2"/>
  <c r="E41" i="2" s="1"/>
  <c r="W41" i="2"/>
  <c r="S41" i="2"/>
  <c r="O41" i="2"/>
  <c r="K41" i="2"/>
  <c r="G41" i="2"/>
  <c r="F41" i="2"/>
  <c r="H41" i="2" s="1"/>
  <c r="DM40" i="2"/>
  <c r="DI40" i="2"/>
  <c r="DB40" i="2"/>
  <c r="CX40" i="2"/>
  <c r="CT40" i="2"/>
  <c r="CP40" i="2"/>
  <c r="CL40" i="2"/>
  <c r="CH40" i="2"/>
  <c r="CD40" i="2"/>
  <c r="BZ40" i="2"/>
  <c r="BV40" i="2"/>
  <c r="BR40" i="2"/>
  <c r="BN40" i="2"/>
  <c r="BJ40" i="2"/>
  <c r="BF40" i="2"/>
  <c r="BB40" i="2"/>
  <c r="AX40" i="2"/>
  <c r="AT40" i="2"/>
  <c r="AP40" i="2"/>
  <c r="AL40" i="2"/>
  <c r="AI40" i="2"/>
  <c r="AE40" i="2"/>
  <c r="AA40" i="2"/>
  <c r="Z40" i="2"/>
  <c r="Y40" i="2"/>
  <c r="E40" i="2" s="1"/>
  <c r="G40" i="2" s="1"/>
  <c r="W40" i="2"/>
  <c r="S40" i="2"/>
  <c r="O40" i="2"/>
  <c r="K40" i="2"/>
  <c r="F40" i="2"/>
  <c r="DM39" i="2"/>
  <c r="DI39" i="2"/>
  <c r="DB39" i="2"/>
  <c r="CX39" i="2"/>
  <c r="CT39" i="2"/>
  <c r="CP39" i="2"/>
  <c r="CL39" i="2"/>
  <c r="CH39" i="2"/>
  <c r="CD39" i="2"/>
  <c r="BZ39" i="2"/>
  <c r="BV39" i="2"/>
  <c r="BR39" i="2"/>
  <c r="BN39" i="2"/>
  <c r="BJ39" i="2"/>
  <c r="BF39" i="2"/>
  <c r="BB39" i="2"/>
  <c r="AX39" i="2"/>
  <c r="AT39" i="2"/>
  <c r="AP39" i="2"/>
  <c r="AL39" i="2"/>
  <c r="AI39" i="2"/>
  <c r="AE39" i="2"/>
  <c r="Z39" i="2"/>
  <c r="Y39" i="2"/>
  <c r="W39" i="2"/>
  <c r="S39" i="2"/>
  <c r="O39" i="2"/>
  <c r="K39" i="2"/>
  <c r="F39" i="2"/>
  <c r="DM38" i="2"/>
  <c r="DI38" i="2"/>
  <c r="DB38" i="2"/>
  <c r="CX38" i="2"/>
  <c r="CT38" i="2"/>
  <c r="CP38" i="2"/>
  <c r="CL38" i="2"/>
  <c r="CH38" i="2"/>
  <c r="CD38" i="2"/>
  <c r="BZ38" i="2"/>
  <c r="BV38" i="2"/>
  <c r="BR38" i="2"/>
  <c r="BN38" i="2"/>
  <c r="BJ38" i="2"/>
  <c r="BF38" i="2"/>
  <c r="BB38" i="2"/>
  <c r="AX38" i="2"/>
  <c r="AT38" i="2"/>
  <c r="AP38" i="2"/>
  <c r="AL38" i="2"/>
  <c r="AI38" i="2"/>
  <c r="AF38" i="2"/>
  <c r="AE38" i="2"/>
  <c r="Z38" i="2"/>
  <c r="AA38" i="2" s="1"/>
  <c r="Y38" i="2"/>
  <c r="W38" i="2"/>
  <c r="S38" i="2"/>
  <c r="O38" i="2"/>
  <c r="K38" i="2"/>
  <c r="E38" i="2"/>
  <c r="DL37" i="2"/>
  <c r="DK37" i="2"/>
  <c r="DH37" i="2"/>
  <c r="DA37" i="2"/>
  <c r="CZ37" i="2"/>
  <c r="CW37" i="2"/>
  <c r="CV37" i="2"/>
  <c r="CS37" i="2"/>
  <c r="CO37" i="2"/>
  <c r="CK37" i="2"/>
  <c r="CJ37" i="2"/>
  <c r="CG37" i="2"/>
  <c r="CF37" i="2"/>
  <c r="CC37" i="2"/>
  <c r="CB37" i="2"/>
  <c r="BY37" i="2"/>
  <c r="BX37" i="2"/>
  <c r="BU37" i="2"/>
  <c r="BT37" i="2"/>
  <c r="BQ37" i="2"/>
  <c r="BP37" i="2"/>
  <c r="BM37" i="2"/>
  <c r="BL37" i="2"/>
  <c r="BI37" i="2"/>
  <c r="BH37" i="2"/>
  <c r="BE37" i="2"/>
  <c r="BD37" i="2"/>
  <c r="BA37" i="2"/>
  <c r="AZ37" i="2"/>
  <c r="AW37" i="2"/>
  <c r="AV37" i="2"/>
  <c r="AO37" i="2"/>
  <c r="AN37" i="2"/>
  <c r="AK37" i="2"/>
  <c r="AJ37" i="2"/>
  <c r="AH37" i="2"/>
  <c r="AG37" i="2"/>
  <c r="AD37" i="2"/>
  <c r="Z37" i="2" s="1"/>
  <c r="AC37" i="2"/>
  <c r="Y37" i="2" s="1"/>
  <c r="V37" i="2"/>
  <c r="U37" i="2"/>
  <c r="R37" i="2"/>
  <c r="Q37" i="2"/>
  <c r="N37" i="2"/>
  <c r="M37" i="2"/>
  <c r="J37" i="2"/>
  <c r="I37" i="2"/>
  <c r="D37" i="2"/>
  <c r="DM36" i="2"/>
  <c r="DL36" i="2"/>
  <c r="DK36" i="2"/>
  <c r="DH36" i="2"/>
  <c r="DI36" i="2" s="1"/>
  <c r="DG36" i="2"/>
  <c r="DB36" i="2"/>
  <c r="DA36" i="2"/>
  <c r="CZ36" i="2"/>
  <c r="CW36" i="2"/>
  <c r="CV36" i="2"/>
  <c r="CX36" i="2" s="1"/>
  <c r="CT36" i="2"/>
  <c r="CS36" i="2"/>
  <c r="CR36" i="2"/>
  <c r="CO36" i="2"/>
  <c r="CN36" i="2"/>
  <c r="CP36" i="2" s="1"/>
  <c r="CL36" i="2"/>
  <c r="CK36" i="2"/>
  <c r="CJ36" i="2"/>
  <c r="CG36" i="2"/>
  <c r="CF36" i="2"/>
  <c r="CH36" i="2" s="1"/>
  <c r="CD36" i="2"/>
  <c r="CC36" i="2"/>
  <c r="CB36" i="2"/>
  <c r="BY36" i="2"/>
  <c r="BX36" i="2"/>
  <c r="BZ36" i="2" s="1"/>
  <c r="BV36" i="2"/>
  <c r="BU36" i="2"/>
  <c r="BT36" i="2"/>
  <c r="BQ36" i="2"/>
  <c r="BP36" i="2"/>
  <c r="BR36" i="2" s="1"/>
  <c r="BN36" i="2"/>
  <c r="BM36" i="2"/>
  <c r="BL36" i="2"/>
  <c r="BI36" i="2"/>
  <c r="BH36" i="2"/>
  <c r="BJ36" i="2" s="1"/>
  <c r="BF36" i="2"/>
  <c r="BE36" i="2"/>
  <c r="BD36" i="2"/>
  <c r="BA36" i="2"/>
  <c r="AZ36" i="2"/>
  <c r="BB36" i="2" s="1"/>
  <c r="AX36" i="2"/>
  <c r="AW36" i="2"/>
  <c r="AV36" i="2"/>
  <c r="AS36" i="2"/>
  <c r="AR36" i="2"/>
  <c r="AT36" i="2" s="1"/>
  <c r="AP36" i="2"/>
  <c r="AO36" i="2"/>
  <c r="AN36" i="2"/>
  <c r="AK36" i="2"/>
  <c r="AJ36" i="2"/>
  <c r="AL36" i="2" s="1"/>
  <c r="AI36" i="2"/>
  <c r="AH36" i="2"/>
  <c r="AG36" i="2"/>
  <c r="AD36" i="2"/>
  <c r="AC36" i="2"/>
  <c r="Y36" i="2" s="1"/>
  <c r="V36" i="2"/>
  <c r="W36" i="2" s="1"/>
  <c r="U36" i="2"/>
  <c r="R36" i="2"/>
  <c r="S36" i="2" s="1"/>
  <c r="Q36" i="2"/>
  <c r="N36" i="2"/>
  <c r="M36" i="2"/>
  <c r="J36" i="2"/>
  <c r="K36" i="2" s="1"/>
  <c r="I36" i="2"/>
  <c r="D36" i="2"/>
  <c r="DM35" i="2"/>
  <c r="DI35" i="2"/>
  <c r="DB35" i="2"/>
  <c r="CX35" i="2"/>
  <c r="CU35" i="2"/>
  <c r="CT35" i="2"/>
  <c r="CP35" i="2"/>
  <c r="CL35" i="2"/>
  <c r="CH35" i="2"/>
  <c r="CD35" i="2"/>
  <c r="BZ35" i="2"/>
  <c r="BV35" i="2"/>
  <c r="BR35" i="2"/>
  <c r="BN35" i="2"/>
  <c r="BJ35" i="2"/>
  <c r="BF35" i="2"/>
  <c r="BB35" i="2"/>
  <c r="AX35" i="2"/>
  <c r="AT35" i="2"/>
  <c r="AP35" i="2"/>
  <c r="AL35" i="2"/>
  <c r="AI35" i="2"/>
  <c r="AE35" i="2"/>
  <c r="AA35" i="2"/>
  <c r="Z35" i="2"/>
  <c r="Y35" i="2"/>
  <c r="W35" i="2"/>
  <c r="S35" i="2"/>
  <c r="O35" i="2"/>
  <c r="K35" i="2"/>
  <c r="F35" i="2"/>
  <c r="E35" i="2"/>
  <c r="DM34" i="2"/>
  <c r="DI34" i="2"/>
  <c r="DB34" i="2"/>
  <c r="CX34" i="2"/>
  <c r="CU34" i="2"/>
  <c r="CT34" i="2"/>
  <c r="CP34" i="2"/>
  <c r="CL34" i="2"/>
  <c r="CH34" i="2"/>
  <c r="CD34" i="2"/>
  <c r="BZ34" i="2"/>
  <c r="BV34" i="2"/>
  <c r="BR34" i="2"/>
  <c r="BN34" i="2"/>
  <c r="BJ34" i="2"/>
  <c r="BF34" i="2"/>
  <c r="BB34" i="2"/>
  <c r="AX34" i="2"/>
  <c r="AT34" i="2"/>
  <c r="AP34" i="2"/>
  <c r="AL34" i="2"/>
  <c r="AI34" i="2"/>
  <c r="AE34" i="2"/>
  <c r="AA34" i="2"/>
  <c r="Z34" i="2"/>
  <c r="Y34" i="2"/>
  <c r="E34" i="2" s="1"/>
  <c r="G34" i="2" s="1"/>
  <c r="W34" i="2"/>
  <c r="S34" i="2"/>
  <c r="O34" i="2"/>
  <c r="K34" i="2"/>
  <c r="F34" i="2"/>
  <c r="DM33" i="2"/>
  <c r="DI33" i="2"/>
  <c r="DB33" i="2"/>
  <c r="CX33" i="2"/>
  <c r="CT33" i="2"/>
  <c r="CP33" i="2"/>
  <c r="CL33" i="2"/>
  <c r="CH33" i="2"/>
  <c r="CD33" i="2"/>
  <c r="BZ33" i="2"/>
  <c r="BV33" i="2"/>
  <c r="BR33" i="2"/>
  <c r="BN33" i="2"/>
  <c r="BJ33" i="2"/>
  <c r="BF33" i="2"/>
  <c r="BB33" i="2"/>
  <c r="AX33" i="2"/>
  <c r="AT33" i="2"/>
  <c r="AP33" i="2"/>
  <c r="AL33" i="2"/>
  <c r="AI33" i="2"/>
  <c r="AE33" i="2"/>
  <c r="Z33" i="2"/>
  <c r="Y33" i="2"/>
  <c r="AA33" i="2" s="1"/>
  <c r="W33" i="2"/>
  <c r="S33" i="2"/>
  <c r="O33" i="2"/>
  <c r="K33" i="2"/>
  <c r="F33" i="2"/>
  <c r="G33" i="2" s="1"/>
  <c r="E33" i="2"/>
  <c r="DB32" i="2"/>
  <c r="CX32" i="2"/>
  <c r="CL32" i="2"/>
  <c r="CH32" i="2"/>
  <c r="CD32" i="2"/>
  <c r="BZ32" i="2"/>
  <c r="BV32" i="2"/>
  <c r="BR32" i="2"/>
  <c r="BN32" i="2"/>
  <c r="BJ32" i="2"/>
  <c r="BF32" i="2"/>
  <c r="BB32" i="2"/>
  <c r="AX32" i="2"/>
  <c r="AP32" i="2"/>
  <c r="AL32" i="2"/>
  <c r="AI32" i="2"/>
  <c r="AA32" i="2"/>
  <c r="Z32" i="2"/>
  <c r="Y32" i="2"/>
  <c r="W32" i="2"/>
  <c r="S32" i="2"/>
  <c r="O32" i="2"/>
  <c r="K32" i="2"/>
  <c r="H32" i="2"/>
  <c r="F32" i="2"/>
  <c r="G32" i="2" s="1"/>
  <c r="E32" i="2"/>
  <c r="DM31" i="2"/>
  <c r="DI31" i="2"/>
  <c r="DB31" i="2"/>
  <c r="CX31" i="2"/>
  <c r="CT31" i="2"/>
  <c r="CP31" i="2"/>
  <c r="CL31" i="2"/>
  <c r="CH31" i="2"/>
  <c r="CD31" i="2"/>
  <c r="BZ31" i="2"/>
  <c r="BV31" i="2"/>
  <c r="BR31" i="2"/>
  <c r="BN31" i="2"/>
  <c r="BJ31" i="2"/>
  <c r="BF31" i="2"/>
  <c r="BB31" i="2"/>
  <c r="AX31" i="2"/>
  <c r="AT31" i="2"/>
  <c r="AP31" i="2"/>
  <c r="AL31" i="2"/>
  <c r="AI31" i="2"/>
  <c r="AE31" i="2"/>
  <c r="AA31" i="2"/>
  <c r="Z31" i="2"/>
  <c r="Y31" i="2"/>
  <c r="W31" i="2"/>
  <c r="S31" i="2"/>
  <c r="O31" i="2"/>
  <c r="K31" i="2"/>
  <c r="F31" i="2"/>
  <c r="E31" i="2"/>
  <c r="DB30" i="2"/>
  <c r="CX30" i="2"/>
  <c r="CL30" i="2"/>
  <c r="CH30" i="2"/>
  <c r="CD30" i="2"/>
  <c r="BZ30" i="2"/>
  <c r="BV30" i="2"/>
  <c r="BR30" i="2"/>
  <c r="BN30" i="2"/>
  <c r="BJ30" i="2"/>
  <c r="BF30" i="2"/>
  <c r="BB30" i="2"/>
  <c r="AX30" i="2"/>
  <c r="AP30" i="2"/>
  <c r="AL30" i="2"/>
  <c r="AI30" i="2"/>
  <c r="Z30" i="2"/>
  <c r="AA30" i="2" s="1"/>
  <c r="Y30" i="2"/>
  <c r="W30" i="2"/>
  <c r="S30" i="2"/>
  <c r="O30" i="2"/>
  <c r="K30" i="2"/>
  <c r="H30" i="2"/>
  <c r="F30" i="2"/>
  <c r="G30" i="2" s="1"/>
  <c r="E30" i="2"/>
  <c r="DM29" i="2"/>
  <c r="DI29" i="2"/>
  <c r="DB29" i="2"/>
  <c r="CX29" i="2"/>
  <c r="CT29" i="2"/>
  <c r="CP29" i="2"/>
  <c r="CL29" i="2"/>
  <c r="CH29" i="2"/>
  <c r="CD29" i="2"/>
  <c r="BZ29" i="2"/>
  <c r="BV29" i="2"/>
  <c r="BR29" i="2"/>
  <c r="BN29" i="2"/>
  <c r="BJ29" i="2"/>
  <c r="BF29" i="2"/>
  <c r="BB29" i="2"/>
  <c r="AX29" i="2"/>
  <c r="AT29" i="2"/>
  <c r="AP29" i="2"/>
  <c r="AL29" i="2"/>
  <c r="AI29" i="2"/>
  <c r="AE29" i="2"/>
  <c r="AA29" i="2"/>
  <c r="Z29" i="2"/>
  <c r="Y29" i="2"/>
  <c r="W29" i="2"/>
  <c r="S29" i="2"/>
  <c r="O29" i="2"/>
  <c r="K29" i="2"/>
  <c r="F29" i="2"/>
  <c r="E29" i="2"/>
  <c r="DM28" i="2"/>
  <c r="DI28" i="2"/>
  <c r="DB28" i="2"/>
  <c r="CX28" i="2"/>
  <c r="CT28" i="2"/>
  <c r="CP28" i="2"/>
  <c r="CL28" i="2"/>
  <c r="CH28" i="2"/>
  <c r="CD28" i="2"/>
  <c r="BZ28" i="2"/>
  <c r="BV28" i="2"/>
  <c r="BR28" i="2"/>
  <c r="BN28" i="2"/>
  <c r="BJ28" i="2"/>
  <c r="BF28" i="2"/>
  <c r="BB28" i="2"/>
  <c r="AX28" i="2"/>
  <c r="AT28" i="2"/>
  <c r="AP28" i="2"/>
  <c r="AL28" i="2"/>
  <c r="AI28" i="2"/>
  <c r="AF28" i="2"/>
  <c r="AE28" i="2"/>
  <c r="AA28" i="2"/>
  <c r="Z28" i="2"/>
  <c r="Y28" i="2"/>
  <c r="E28" i="2" s="1"/>
  <c r="G28" i="2" s="1"/>
  <c r="W28" i="2"/>
  <c r="S28" i="2"/>
  <c r="O28" i="2"/>
  <c r="K28" i="2"/>
  <c r="F28" i="2"/>
  <c r="H28" i="2" s="1"/>
  <c r="DM27" i="2"/>
  <c r="DI27" i="2"/>
  <c r="DB27" i="2"/>
  <c r="CX27" i="2"/>
  <c r="CT27" i="2"/>
  <c r="CP27" i="2"/>
  <c r="CL27" i="2"/>
  <c r="CH27" i="2"/>
  <c r="CD27" i="2"/>
  <c r="BZ27" i="2"/>
  <c r="BV27" i="2"/>
  <c r="BR27" i="2"/>
  <c r="BN27" i="2"/>
  <c r="BJ27" i="2"/>
  <c r="BF27" i="2"/>
  <c r="BB27" i="2"/>
  <c r="AX27" i="2"/>
  <c r="AT27" i="2"/>
  <c r="AP27" i="2"/>
  <c r="AL27" i="2"/>
  <c r="AI27" i="2"/>
  <c r="AE27" i="2"/>
  <c r="Z27" i="2"/>
  <c r="Y27" i="2"/>
  <c r="AA27" i="2" s="1"/>
  <c r="W27" i="2"/>
  <c r="S27" i="2"/>
  <c r="O27" i="2"/>
  <c r="K27" i="2"/>
  <c r="F27" i="2"/>
  <c r="E27" i="2"/>
  <c r="DB26" i="2"/>
  <c r="CX26" i="2"/>
  <c r="CL26" i="2"/>
  <c r="CH26" i="2"/>
  <c r="CD26" i="2"/>
  <c r="BZ26" i="2"/>
  <c r="BV26" i="2"/>
  <c r="BR26" i="2"/>
  <c r="BN26" i="2"/>
  <c r="BJ26" i="2"/>
  <c r="BF26" i="2"/>
  <c r="BB26" i="2"/>
  <c r="AX26" i="2"/>
  <c r="AP26" i="2"/>
  <c r="AL26" i="2"/>
  <c r="AI26" i="2"/>
  <c r="AE26" i="2"/>
  <c r="AA26" i="2"/>
  <c r="Z26" i="2"/>
  <c r="Y26" i="2"/>
  <c r="E26" i="2" s="1"/>
  <c r="W26" i="2"/>
  <c r="S26" i="2"/>
  <c r="O26" i="2"/>
  <c r="K26" i="2"/>
  <c r="F26" i="2"/>
  <c r="F25" i="2"/>
  <c r="E25" i="2"/>
  <c r="DM24" i="2"/>
  <c r="DI24" i="2"/>
  <c r="DB24" i="2"/>
  <c r="CX24" i="2"/>
  <c r="CT24" i="2"/>
  <c r="CP24" i="2"/>
  <c r="CL24" i="2"/>
  <c r="CH24" i="2"/>
  <c r="CD24" i="2"/>
  <c r="BZ24" i="2"/>
  <c r="BV24" i="2"/>
  <c r="BR24" i="2"/>
  <c r="BN24" i="2"/>
  <c r="BJ24" i="2"/>
  <c r="BF24" i="2"/>
  <c r="BB24" i="2"/>
  <c r="AX24" i="2"/>
  <c r="AT24" i="2"/>
  <c r="AP24" i="2"/>
  <c r="AL24" i="2"/>
  <c r="AI24" i="2"/>
  <c r="AE24" i="2"/>
  <c r="Z24" i="2"/>
  <c r="F24" i="2" s="1"/>
  <c r="G24" i="2" s="1"/>
  <c r="Y24" i="2"/>
  <c r="W24" i="2"/>
  <c r="S24" i="2"/>
  <c r="O24" i="2"/>
  <c r="K24" i="2"/>
  <c r="E24" i="2"/>
  <c r="DM23" i="2"/>
  <c r="DI23" i="2"/>
  <c r="DC23" i="2"/>
  <c r="DB23" i="2"/>
  <c r="CY23" i="2"/>
  <c r="CX23" i="2"/>
  <c r="CT23" i="2"/>
  <c r="CP23" i="2"/>
  <c r="CL23" i="2"/>
  <c r="CH23" i="2"/>
  <c r="CD23" i="2"/>
  <c r="CA23" i="2"/>
  <c r="BZ23" i="2"/>
  <c r="BV23" i="2"/>
  <c r="BR23" i="2"/>
  <c r="BN23" i="2"/>
  <c r="BK23" i="2"/>
  <c r="BJ23" i="2"/>
  <c r="BG23" i="2"/>
  <c r="BF23" i="2"/>
  <c r="BC23" i="2"/>
  <c r="BB23" i="2"/>
  <c r="AX23" i="2"/>
  <c r="AT23" i="2"/>
  <c r="AQ23" i="2"/>
  <c r="AP23" i="2"/>
  <c r="AM23" i="2"/>
  <c r="AL23" i="2"/>
  <c r="AI23" i="2"/>
  <c r="AF23" i="2"/>
  <c r="AE23" i="2"/>
  <c r="AA23" i="2"/>
  <c r="Z23" i="2"/>
  <c r="Y23" i="2"/>
  <c r="X23" i="2"/>
  <c r="W23" i="2"/>
  <c r="T23" i="2"/>
  <c r="S23" i="2"/>
  <c r="P23" i="2"/>
  <c r="O23" i="2"/>
  <c r="K23" i="2"/>
  <c r="E23" i="2"/>
  <c r="DB22" i="2"/>
  <c r="CX22" i="2"/>
  <c r="CL22" i="2"/>
  <c r="CH22" i="2"/>
  <c r="CD22" i="2"/>
  <c r="BZ22" i="2"/>
  <c r="BV22" i="2"/>
  <c r="BR22" i="2"/>
  <c r="BN22" i="2"/>
  <c r="BJ22" i="2"/>
  <c r="BF22" i="2"/>
  <c r="BB22" i="2"/>
  <c r="AX22" i="2"/>
  <c r="AP22" i="2"/>
  <c r="AL22" i="2"/>
  <c r="AI22" i="2"/>
  <c r="Z22" i="2"/>
  <c r="Y22" i="2"/>
  <c r="E22" i="2" s="1"/>
  <c r="W22" i="2"/>
  <c r="S22" i="2"/>
  <c r="O22" i="2"/>
  <c r="K22" i="2"/>
  <c r="F22" i="2"/>
  <c r="G22" i="2" s="1"/>
  <c r="DM21" i="2"/>
  <c r="DI21" i="2"/>
  <c r="DB21" i="2"/>
  <c r="CX21" i="2"/>
  <c r="CT21" i="2"/>
  <c r="CP21" i="2"/>
  <c r="CL21" i="2"/>
  <c r="CH21" i="2"/>
  <c r="CD21" i="2"/>
  <c r="BZ21" i="2"/>
  <c r="BV21" i="2"/>
  <c r="BR21" i="2"/>
  <c r="BN21" i="2"/>
  <c r="BJ21" i="2"/>
  <c r="BF21" i="2"/>
  <c r="BB21" i="2"/>
  <c r="AX21" i="2"/>
  <c r="AT21" i="2"/>
  <c r="AP21" i="2"/>
  <c r="AL21" i="2"/>
  <c r="AI21" i="2"/>
  <c r="AF21" i="2"/>
  <c r="AE21" i="2"/>
  <c r="AB21" i="2"/>
  <c r="AA21" i="2"/>
  <c r="Z21" i="2"/>
  <c r="F21" i="2" s="1"/>
  <c r="Y21" i="2"/>
  <c r="W21" i="2"/>
  <c r="S21" i="2"/>
  <c r="O21" i="2"/>
  <c r="K21" i="2"/>
  <c r="E21" i="2"/>
  <c r="DM20" i="2"/>
  <c r="DI20" i="2"/>
  <c r="DB20" i="2"/>
  <c r="CX20" i="2"/>
  <c r="CT20" i="2"/>
  <c r="CP20" i="2"/>
  <c r="CL20" i="2"/>
  <c r="CH20" i="2"/>
  <c r="CD20" i="2"/>
  <c r="BZ20" i="2"/>
  <c r="BV20" i="2"/>
  <c r="BR20" i="2"/>
  <c r="BN20" i="2"/>
  <c r="BJ20" i="2"/>
  <c r="BF20" i="2"/>
  <c r="BB20" i="2"/>
  <c r="AX20" i="2"/>
  <c r="AT20" i="2"/>
  <c r="AP20" i="2"/>
  <c r="AL20" i="2"/>
  <c r="AI20" i="2"/>
  <c r="AE20" i="2"/>
  <c r="Z20" i="2"/>
  <c r="Y20" i="2"/>
  <c r="E20" i="2" s="1"/>
  <c r="W20" i="2"/>
  <c r="T20" i="2"/>
  <c r="S20" i="2"/>
  <c r="O20" i="2"/>
  <c r="K20" i="2"/>
  <c r="G20" i="2"/>
  <c r="F20" i="2"/>
  <c r="DL19" i="2"/>
  <c r="DK19" i="2"/>
  <c r="DI19" i="2"/>
  <c r="DH19" i="2"/>
  <c r="DG19" i="2"/>
  <c r="DA19" i="2"/>
  <c r="CZ19" i="2"/>
  <c r="CX19" i="2"/>
  <c r="CW19" i="2"/>
  <c r="CV19" i="2"/>
  <c r="CS19" i="2"/>
  <c r="CR19" i="2"/>
  <c r="CO19" i="2"/>
  <c r="CP19" i="2" s="1"/>
  <c r="CN19" i="2"/>
  <c r="CK19" i="2"/>
  <c r="CL19" i="2" s="1"/>
  <c r="CJ19" i="2"/>
  <c r="CG19" i="2"/>
  <c r="CH19" i="2" s="1"/>
  <c r="CF19" i="2"/>
  <c r="CC19" i="2"/>
  <c r="CB19" i="2"/>
  <c r="BY19" i="2"/>
  <c r="BZ19" i="2" s="1"/>
  <c r="BX19" i="2"/>
  <c r="BU19" i="2"/>
  <c r="BV19" i="2" s="1"/>
  <c r="BT19" i="2"/>
  <c r="BQ19" i="2"/>
  <c r="BR19" i="2" s="1"/>
  <c r="BP19" i="2"/>
  <c r="BM19" i="2"/>
  <c r="BN19" i="2" s="1"/>
  <c r="BL19" i="2"/>
  <c r="BI19" i="2"/>
  <c r="BJ19" i="2" s="1"/>
  <c r="BH19" i="2"/>
  <c r="BE19" i="2"/>
  <c r="BD19" i="2"/>
  <c r="BA19" i="2"/>
  <c r="BB19" i="2" s="1"/>
  <c r="AZ19" i="2"/>
  <c r="AW19" i="2"/>
  <c r="AX19" i="2" s="1"/>
  <c r="AV19" i="2"/>
  <c r="AS19" i="2"/>
  <c r="AT19" i="2" s="1"/>
  <c r="AR19" i="2"/>
  <c r="AO19" i="2"/>
  <c r="AP19" i="2" s="1"/>
  <c r="AN19" i="2"/>
  <c r="AK19" i="2"/>
  <c r="AL19" i="2" s="1"/>
  <c r="AJ19" i="2"/>
  <c r="AH19" i="2"/>
  <c r="AG19" i="2"/>
  <c r="AD19" i="2"/>
  <c r="AE19" i="2" s="1"/>
  <c r="AC19" i="2"/>
  <c r="Y19" i="2"/>
  <c r="V19" i="2"/>
  <c r="U19" i="2"/>
  <c r="R19" i="2"/>
  <c r="S19" i="2" s="1"/>
  <c r="Q19" i="2"/>
  <c r="N19" i="2"/>
  <c r="O19" i="2" s="1"/>
  <c r="M19" i="2"/>
  <c r="J19" i="2"/>
  <c r="I19" i="2"/>
  <c r="D19" i="2"/>
  <c r="DM18" i="2"/>
  <c r="DI18" i="2"/>
  <c r="DB18" i="2"/>
  <c r="CX18" i="2"/>
  <c r="CT18" i="2"/>
  <c r="CP18" i="2"/>
  <c r="CL18" i="2"/>
  <c r="CH18" i="2"/>
  <c r="CD18" i="2"/>
  <c r="BZ18" i="2"/>
  <c r="BV18" i="2"/>
  <c r="BR18" i="2"/>
  <c r="BN18" i="2"/>
  <c r="BJ18" i="2"/>
  <c r="BF18" i="2"/>
  <c r="BB18" i="2"/>
  <c r="AX18" i="2"/>
  <c r="AT18" i="2"/>
  <c r="AP18" i="2"/>
  <c r="AL18" i="2"/>
  <c r="AI18" i="2"/>
  <c r="AE18" i="2"/>
  <c r="Z18" i="2"/>
  <c r="AA18" i="2" s="1"/>
  <c r="Y18" i="2"/>
  <c r="W18" i="2"/>
  <c r="S18" i="2"/>
  <c r="O18" i="2"/>
  <c r="K18" i="2"/>
  <c r="F18" i="2"/>
  <c r="H18" i="2" s="1"/>
  <c r="E18" i="2"/>
  <c r="DB17" i="2"/>
  <c r="CX17" i="2"/>
  <c r="CL17" i="2"/>
  <c r="CH17" i="2"/>
  <c r="CD17" i="2"/>
  <c r="BZ17" i="2"/>
  <c r="BV17" i="2"/>
  <c r="BR17" i="2"/>
  <c r="BN17" i="2"/>
  <c r="BJ17" i="2"/>
  <c r="BF17" i="2"/>
  <c r="BB17" i="2"/>
  <c r="AX17" i="2"/>
  <c r="AP17" i="2"/>
  <c r="AL17" i="2"/>
  <c r="AI17" i="2"/>
  <c r="AE17" i="2"/>
  <c r="Z17" i="2"/>
  <c r="AA17" i="2" s="1"/>
  <c r="Y17" i="2"/>
  <c r="W17" i="2"/>
  <c r="S17" i="2"/>
  <c r="O17" i="2"/>
  <c r="L17" i="2"/>
  <c r="K17" i="2"/>
  <c r="E17" i="2"/>
  <c r="DB16" i="2"/>
  <c r="CX16" i="2"/>
  <c r="CX5" i="2" s="1"/>
  <c r="CL16" i="2"/>
  <c r="CH16" i="2"/>
  <c r="CD16" i="2"/>
  <c r="BZ16" i="2"/>
  <c r="BV16" i="2"/>
  <c r="BR16" i="2"/>
  <c r="BR5" i="2" s="1"/>
  <c r="BN16" i="2"/>
  <c r="BJ16" i="2"/>
  <c r="BF16" i="2"/>
  <c r="BB16" i="2"/>
  <c r="AX16" i="2"/>
  <c r="AP16" i="2"/>
  <c r="AL16" i="2"/>
  <c r="AI16" i="2"/>
  <c r="AE16" i="2"/>
  <c r="Z16" i="2"/>
  <c r="AA16" i="2" s="1"/>
  <c r="Y16" i="2"/>
  <c r="E16" i="2" s="1"/>
  <c r="W16" i="2"/>
  <c r="S16" i="2"/>
  <c r="O16" i="2"/>
  <c r="K16" i="2"/>
  <c r="F16" i="2"/>
  <c r="DB15" i="2"/>
  <c r="CX15" i="2"/>
  <c r="CL15" i="2"/>
  <c r="CH15" i="2"/>
  <c r="CD15" i="2"/>
  <c r="BZ15" i="2"/>
  <c r="BV15" i="2"/>
  <c r="BR15" i="2"/>
  <c r="BN15" i="2"/>
  <c r="BJ15" i="2"/>
  <c r="BF15" i="2"/>
  <c r="BB15" i="2"/>
  <c r="AX15" i="2"/>
  <c r="AP15" i="2"/>
  <c r="AL15" i="2"/>
  <c r="AI15" i="2"/>
  <c r="AE15" i="2"/>
  <c r="Z15" i="2"/>
  <c r="AA15" i="2" s="1"/>
  <c r="Y15" i="2"/>
  <c r="W15" i="2"/>
  <c r="S15" i="2"/>
  <c r="O15" i="2"/>
  <c r="K15" i="2"/>
  <c r="F15" i="2"/>
  <c r="H15" i="2" s="1"/>
  <c r="E15" i="2"/>
  <c r="DB14" i="2"/>
  <c r="CX14" i="2"/>
  <c r="CL14" i="2"/>
  <c r="CH14" i="2"/>
  <c r="CD14" i="2"/>
  <c r="BZ14" i="2"/>
  <c r="BV14" i="2"/>
  <c r="BR14" i="2"/>
  <c r="BN14" i="2"/>
  <c r="BJ14" i="2"/>
  <c r="BF14" i="2"/>
  <c r="BB14" i="2"/>
  <c r="AX14" i="2"/>
  <c r="AP14" i="2"/>
  <c r="AL14" i="2"/>
  <c r="AI14" i="2"/>
  <c r="AE14" i="2"/>
  <c r="Z14" i="2"/>
  <c r="AA14" i="2" s="1"/>
  <c r="Y14" i="2"/>
  <c r="W14" i="2"/>
  <c r="S14" i="2"/>
  <c r="O14" i="2"/>
  <c r="K14" i="2"/>
  <c r="E14" i="2"/>
  <c r="E13" i="2"/>
  <c r="DM12" i="2"/>
  <c r="DI12" i="2"/>
  <c r="DB12" i="2"/>
  <c r="CX12" i="2"/>
  <c r="CT12" i="2"/>
  <c r="CP12" i="2"/>
  <c r="CL12" i="2"/>
  <c r="CH12" i="2"/>
  <c r="CD12" i="2"/>
  <c r="BZ12" i="2"/>
  <c r="BV12" i="2"/>
  <c r="BR12" i="2"/>
  <c r="BN12" i="2"/>
  <c r="BJ12" i="2"/>
  <c r="BF12" i="2"/>
  <c r="BB12" i="2"/>
  <c r="AX12" i="2"/>
  <c r="AT12" i="2"/>
  <c r="AP12" i="2"/>
  <c r="AL12" i="2"/>
  <c r="AI12" i="2"/>
  <c r="AE12" i="2"/>
  <c r="AA12" i="2"/>
  <c r="Z12" i="2"/>
  <c r="Y12" i="2"/>
  <c r="W12" i="2"/>
  <c r="S12" i="2"/>
  <c r="O12" i="2"/>
  <c r="K12" i="2"/>
  <c r="E12" i="2"/>
  <c r="H12" i="2" s="1"/>
  <c r="E11" i="2"/>
  <c r="H11" i="2" s="1"/>
  <c r="Z10" i="2"/>
  <c r="Z5" i="2" s="1"/>
  <c r="Y10" i="2"/>
  <c r="E10" i="2" s="1"/>
  <c r="DM9" i="2"/>
  <c r="DI9" i="2"/>
  <c r="DB9" i="2"/>
  <c r="CX9" i="2"/>
  <c r="CT9" i="2"/>
  <c r="CP9" i="2"/>
  <c r="CL9" i="2"/>
  <c r="CH9" i="2"/>
  <c r="CD9" i="2"/>
  <c r="BZ9" i="2"/>
  <c r="BV9" i="2"/>
  <c r="BR9" i="2"/>
  <c r="BN9" i="2"/>
  <c r="BJ9" i="2"/>
  <c r="BF9" i="2"/>
  <c r="BB9" i="2"/>
  <c r="AX9" i="2"/>
  <c r="AT9" i="2"/>
  <c r="AP9" i="2"/>
  <c r="AL9" i="2"/>
  <c r="AI9" i="2"/>
  <c r="AE9" i="2"/>
  <c r="AA9" i="2"/>
  <c r="Z9" i="2"/>
  <c r="Y9" i="2"/>
  <c r="W9" i="2"/>
  <c r="S9" i="2"/>
  <c r="O9" i="2"/>
  <c r="K9" i="2"/>
  <c r="F9" i="2"/>
  <c r="H9" i="2" s="1"/>
  <c r="E9" i="2"/>
  <c r="G9" i="2" s="1"/>
  <c r="DM8" i="2"/>
  <c r="DI8" i="2"/>
  <c r="DB8" i="2"/>
  <c r="CX8" i="2"/>
  <c r="CT8" i="2"/>
  <c r="CP8" i="2"/>
  <c r="CL8" i="2"/>
  <c r="CH8" i="2"/>
  <c r="CD8" i="2"/>
  <c r="BZ8" i="2"/>
  <c r="BV8" i="2"/>
  <c r="BR8" i="2"/>
  <c r="BN8" i="2"/>
  <c r="BJ8" i="2"/>
  <c r="BF8" i="2"/>
  <c r="BB8" i="2"/>
  <c r="AX8" i="2"/>
  <c r="AT8" i="2"/>
  <c r="AP8" i="2"/>
  <c r="AL8" i="2"/>
  <c r="AL5" i="2" s="1"/>
  <c r="AI8" i="2"/>
  <c r="AE8" i="2"/>
  <c r="Z8" i="2"/>
  <c r="AA8" i="2" s="1"/>
  <c r="Y8" i="2"/>
  <c r="E8" i="2" s="1"/>
  <c r="W8" i="2"/>
  <c r="S8" i="2"/>
  <c r="O8" i="2"/>
  <c r="K8" i="2"/>
  <c r="F8" i="2"/>
  <c r="DM7" i="2"/>
  <c r="DI7" i="2"/>
  <c r="DB7" i="2"/>
  <c r="CX7" i="2"/>
  <c r="CT7" i="2"/>
  <c r="CP7" i="2"/>
  <c r="CL7" i="2"/>
  <c r="CH7" i="2"/>
  <c r="CD7" i="2"/>
  <c r="BZ7" i="2"/>
  <c r="BZ5" i="2" s="1"/>
  <c r="BV7" i="2"/>
  <c r="BR7" i="2"/>
  <c r="BN7" i="2"/>
  <c r="BJ7" i="2"/>
  <c r="BF7" i="2"/>
  <c r="BB7" i="2"/>
  <c r="BB5" i="2" s="1"/>
  <c r="AX7" i="2"/>
  <c r="AT7" i="2"/>
  <c r="AP7" i="2"/>
  <c r="AL7" i="2"/>
  <c r="AI7" i="2"/>
  <c r="AE7" i="2"/>
  <c r="AA7" i="2"/>
  <c r="Z7" i="2"/>
  <c r="Y7" i="2"/>
  <c r="E7" i="2" s="1"/>
  <c r="W7" i="2"/>
  <c r="S7" i="2"/>
  <c r="O7" i="2"/>
  <c r="O5" i="2" s="1"/>
  <c r="K7" i="2"/>
  <c r="F7" i="2"/>
  <c r="DM6" i="2"/>
  <c r="DI6" i="2"/>
  <c r="DB6" i="2"/>
  <c r="DB5" i="2" s="1"/>
  <c r="CX6" i="2"/>
  <c r="CT6" i="2"/>
  <c r="CP6" i="2"/>
  <c r="CL6" i="2"/>
  <c r="CL5" i="2" s="1"/>
  <c r="CH6" i="2"/>
  <c r="CD6" i="2"/>
  <c r="CD5" i="2" s="1"/>
  <c r="BZ6" i="2"/>
  <c r="BV6" i="2"/>
  <c r="BR6" i="2"/>
  <c r="BN6" i="2"/>
  <c r="BN5" i="2" s="1"/>
  <c r="BJ6" i="2"/>
  <c r="BF6" i="2"/>
  <c r="BF5" i="2" s="1"/>
  <c r="BB6" i="2"/>
  <c r="AX6" i="2"/>
  <c r="AT6" i="2"/>
  <c r="AP6" i="2"/>
  <c r="AP5" i="2" s="1"/>
  <c r="AL6" i="2"/>
  <c r="AI6" i="2"/>
  <c r="AI5" i="2" s="1"/>
  <c r="AE6" i="2"/>
  <c r="Z6" i="2"/>
  <c r="Y6" i="2"/>
  <c r="AA6" i="2" s="1"/>
  <c r="W6" i="2"/>
  <c r="W5" i="2" s="1"/>
  <c r="S6" i="2"/>
  <c r="S5" i="2" s="1"/>
  <c r="O6" i="2"/>
  <c r="K6" i="2"/>
  <c r="F6" i="2"/>
  <c r="G6" i="2" s="1"/>
  <c r="E6" i="2"/>
  <c r="DM5" i="2"/>
  <c r="DL5" i="2"/>
  <c r="DL150" i="2" s="1"/>
  <c r="DL153" i="2" s="1"/>
  <c r="DK5" i="2"/>
  <c r="DH5" i="2"/>
  <c r="DH150" i="2" s="1"/>
  <c r="DG5" i="2"/>
  <c r="DG150" i="2" s="1"/>
  <c r="DG153" i="2" s="1"/>
  <c r="DC5" i="2"/>
  <c r="DA5" i="2"/>
  <c r="DA150" i="2" s="1"/>
  <c r="CZ5" i="2"/>
  <c r="CY5" i="2"/>
  <c r="CW5" i="2"/>
  <c r="CW150" i="2" s="1"/>
  <c r="CV5" i="2"/>
  <c r="CS5" i="2"/>
  <c r="CS150" i="2" s="1"/>
  <c r="CR5" i="2"/>
  <c r="CR150" i="2" s="1"/>
  <c r="CR153" i="2" s="1"/>
  <c r="CO5" i="2"/>
  <c r="CO150" i="2" s="1"/>
  <c r="CO153" i="2" s="1"/>
  <c r="CN5" i="2"/>
  <c r="CN150" i="2" s="1"/>
  <c r="CN153" i="2" s="1"/>
  <c r="CK5" i="2"/>
  <c r="CJ5" i="2"/>
  <c r="CJ150" i="2" s="1"/>
  <c r="CJ153" i="2" s="1"/>
  <c r="CI5" i="2"/>
  <c r="CH5" i="2"/>
  <c r="CG5" i="2"/>
  <c r="CG150" i="2" s="1"/>
  <c r="CF5" i="2"/>
  <c r="CE5" i="2"/>
  <c r="CC5" i="2"/>
  <c r="CC150" i="2" s="1"/>
  <c r="CB5" i="2"/>
  <c r="CB150" i="2" s="1"/>
  <c r="CB153" i="2" s="1"/>
  <c r="CA5" i="2"/>
  <c r="BY5" i="2"/>
  <c r="BX5" i="2"/>
  <c r="BW5" i="2"/>
  <c r="BV5" i="2"/>
  <c r="BU5" i="2"/>
  <c r="BU150" i="2" s="1"/>
  <c r="BT5" i="2"/>
  <c r="BT150" i="2" s="1"/>
  <c r="BT153" i="2" s="1"/>
  <c r="BS5" i="2"/>
  <c r="BQ5" i="2"/>
  <c r="BQ150" i="2" s="1"/>
  <c r="BP5" i="2"/>
  <c r="BP150" i="2" s="1"/>
  <c r="BP153" i="2" s="1"/>
  <c r="BO5" i="2"/>
  <c r="BM5" i="2"/>
  <c r="BL5" i="2"/>
  <c r="BL150" i="2" s="1"/>
  <c r="BL153" i="2" s="1"/>
  <c r="BK5" i="2"/>
  <c r="BJ5" i="2"/>
  <c r="BI5" i="2"/>
  <c r="BI150" i="2" s="1"/>
  <c r="BH5" i="2"/>
  <c r="BH150" i="2" s="1"/>
  <c r="BG5" i="2"/>
  <c r="BE5" i="2"/>
  <c r="BE150" i="2" s="1"/>
  <c r="BD5" i="2"/>
  <c r="BD150" i="2" s="1"/>
  <c r="BD153" i="2" s="1"/>
  <c r="BC5" i="2"/>
  <c r="BA5" i="2"/>
  <c r="AZ5" i="2"/>
  <c r="AZ150" i="2" s="1"/>
  <c r="AZ153" i="2" s="1"/>
  <c r="AY5" i="2"/>
  <c r="AX5" i="2"/>
  <c r="AW5" i="2"/>
  <c r="AW150" i="2" s="1"/>
  <c r="AV5" i="2"/>
  <c r="AV150" i="2" s="1"/>
  <c r="AV153" i="2" s="1"/>
  <c r="AS5" i="2"/>
  <c r="AR5" i="2"/>
  <c r="AQ5" i="2"/>
  <c r="AO5" i="2"/>
  <c r="AN5" i="2"/>
  <c r="AN150" i="2" s="1"/>
  <c r="AN153" i="2" s="1"/>
  <c r="AM5" i="2"/>
  <c r="AK5" i="2"/>
  <c r="AK150" i="2" s="1"/>
  <c r="AJ5" i="2"/>
  <c r="AH5" i="2"/>
  <c r="AG5" i="2"/>
  <c r="AD5" i="2"/>
  <c r="AD150" i="2" s="1"/>
  <c r="AC5" i="2"/>
  <c r="AB5" i="2"/>
  <c r="X5" i="2"/>
  <c r="V5" i="2"/>
  <c r="U5" i="2"/>
  <c r="T5" i="2"/>
  <c r="R5" i="2"/>
  <c r="R150" i="2" s="1"/>
  <c r="Q5" i="2"/>
  <c r="Q150" i="2" s="1"/>
  <c r="Q153" i="2" s="1"/>
  <c r="P5" i="2"/>
  <c r="N5" i="2"/>
  <c r="N150" i="2" s="1"/>
  <c r="M5" i="2"/>
  <c r="M150" i="2" s="1"/>
  <c r="M153" i="2" s="1"/>
  <c r="K5" i="2"/>
  <c r="J5" i="2"/>
  <c r="I5" i="2"/>
  <c r="D5" i="2"/>
  <c r="D150" i="2" s="1"/>
  <c r="D153" i="2" s="1"/>
  <c r="BK150" i="2" l="1"/>
  <c r="BJ150" i="2"/>
  <c r="BI153" i="2"/>
  <c r="G16" i="2"/>
  <c r="E5" i="2"/>
  <c r="AA5" i="2"/>
  <c r="G7" i="2"/>
  <c r="G8" i="2"/>
  <c r="CW153" i="2"/>
  <c r="CY153" i="2" s="1"/>
  <c r="CY150" i="2"/>
  <c r="CX150" i="2"/>
  <c r="V150" i="2"/>
  <c r="CE150" i="2"/>
  <c r="CC153" i="2"/>
  <c r="CD150" i="2"/>
  <c r="CP5" i="2"/>
  <c r="E58" i="2"/>
  <c r="AA58" i="2"/>
  <c r="G64" i="2"/>
  <c r="E66" i="2"/>
  <c r="AA66" i="2"/>
  <c r="AA120" i="2"/>
  <c r="AJ150" i="2"/>
  <c r="AJ153" i="2" s="1"/>
  <c r="CP150" i="2"/>
  <c r="AA152" i="2"/>
  <c r="T150" i="2"/>
  <c r="S150" i="2"/>
  <c r="R153" i="2"/>
  <c r="CQ153" i="2"/>
  <c r="CP153" i="2"/>
  <c r="H29" i="2"/>
  <c r="G29" i="2"/>
  <c r="AR150" i="2"/>
  <c r="AR153" i="2" s="1"/>
  <c r="CD19" i="2"/>
  <c r="G25" i="2"/>
  <c r="G69" i="2"/>
  <c r="AA69" i="2"/>
  <c r="DJ86" i="2"/>
  <c r="DI86" i="2"/>
  <c r="F92" i="2"/>
  <c r="AA92" i="2"/>
  <c r="AO150" i="2"/>
  <c r="F61" i="2"/>
  <c r="AA61" i="2"/>
  <c r="F79" i="2"/>
  <c r="G79" i="2" s="1"/>
  <c r="AA79" i="2"/>
  <c r="Y5" i="2"/>
  <c r="N153" i="2"/>
  <c r="O150" i="2"/>
  <c r="AG150" i="2"/>
  <c r="AG153" i="2" s="1"/>
  <c r="AS153" i="2"/>
  <c r="AS150" i="2"/>
  <c r="BX150" i="2"/>
  <c r="BX153" i="2" s="1"/>
  <c r="DH153" i="2"/>
  <c r="DI150" i="2"/>
  <c r="W19" i="2"/>
  <c r="BF19" i="2"/>
  <c r="Z36" i="2"/>
  <c r="AF36" i="2"/>
  <c r="AE36" i="2"/>
  <c r="G58" i="2"/>
  <c r="G66" i="2"/>
  <c r="U150" i="2"/>
  <c r="U153" i="2" s="1"/>
  <c r="AH150" i="2"/>
  <c r="AT5" i="2"/>
  <c r="BA150" i="2"/>
  <c r="BM150" i="2"/>
  <c r="BY150" i="2"/>
  <c r="CK150" i="2"/>
  <c r="CS153" i="2"/>
  <c r="CU153" i="2" s="1"/>
  <c r="CU150" i="2"/>
  <c r="CT150" i="2"/>
  <c r="CZ150" i="2"/>
  <c r="CZ153" i="2" s="1"/>
  <c r="DI5" i="2"/>
  <c r="G15" i="2"/>
  <c r="F17" i="2"/>
  <c r="F5" i="2" s="1"/>
  <c r="G5" i="2" s="1"/>
  <c r="G18" i="2"/>
  <c r="DB19" i="2"/>
  <c r="AB23" i="2"/>
  <c r="F23" i="2"/>
  <c r="G23" i="2" s="1"/>
  <c r="G26" i="2"/>
  <c r="H31" i="2"/>
  <c r="G31" i="2"/>
  <c r="E39" i="2"/>
  <c r="G39" i="2" s="1"/>
  <c r="AA39" i="2"/>
  <c r="H40" i="2"/>
  <c r="AA71" i="2"/>
  <c r="F72" i="2"/>
  <c r="CX86" i="2"/>
  <c r="CX153" i="2" s="1"/>
  <c r="E107" i="2"/>
  <c r="Y97" i="2"/>
  <c r="BF97" i="2"/>
  <c r="DM150" i="2"/>
  <c r="AD153" i="2"/>
  <c r="E85" i="2"/>
  <c r="G85" i="2" s="1"/>
  <c r="AA85" i="2"/>
  <c r="AE5" i="2"/>
  <c r="BG150" i="2"/>
  <c r="BE153" i="2"/>
  <c r="BF150" i="2"/>
  <c r="AA22" i="2"/>
  <c r="H8" i="2"/>
  <c r="AI19" i="2"/>
  <c r="DM19" i="2"/>
  <c r="AA24" i="2"/>
  <c r="O36" i="2"/>
  <c r="AA50" i="2"/>
  <c r="F52" i="2"/>
  <c r="AA52" i="2"/>
  <c r="H83" i="2"/>
  <c r="F96" i="2"/>
  <c r="AA96" i="2"/>
  <c r="I150" i="2"/>
  <c r="I153" i="2" s="1"/>
  <c r="CF150" i="2"/>
  <c r="CT5" i="2"/>
  <c r="DC150" i="2"/>
  <c r="DA153" i="2"/>
  <c r="DB150" i="2"/>
  <c r="DK150" i="2"/>
  <c r="DK153" i="2" s="1"/>
  <c r="Z19" i="2"/>
  <c r="AA19" i="2" s="1"/>
  <c r="CU19" i="2"/>
  <c r="CT19" i="2"/>
  <c r="E19" i="2"/>
  <c r="G21" i="2"/>
  <c r="F37" i="2"/>
  <c r="AA73" i="2"/>
  <c r="E73" i="2"/>
  <c r="H84" i="2"/>
  <c r="G84" i="2"/>
  <c r="AE86" i="2"/>
  <c r="Z86" i="2"/>
  <c r="AF86" i="2"/>
  <c r="AX97" i="2"/>
  <c r="H106" i="2"/>
  <c r="G106" i="2"/>
  <c r="F107" i="2"/>
  <c r="AA107" i="2"/>
  <c r="Z97" i="2"/>
  <c r="Z150" i="2" s="1"/>
  <c r="H141" i="2"/>
  <c r="G141" i="2"/>
  <c r="K152" i="2"/>
  <c r="AM150" i="2"/>
  <c r="AK153" i="2"/>
  <c r="H43" i="2"/>
  <c r="G43" i="2"/>
  <c r="E64" i="2"/>
  <c r="AA64" i="2"/>
  <c r="H120" i="2"/>
  <c r="BQ153" i="2"/>
  <c r="BR153" i="2" s="1"/>
  <c r="BR150" i="2"/>
  <c r="H35" i="2"/>
  <c r="G35" i="2"/>
  <c r="K19" i="2"/>
  <c r="G53" i="2"/>
  <c r="F82" i="2"/>
  <c r="AA82" i="2"/>
  <c r="J150" i="2"/>
  <c r="AC150" i="2"/>
  <c r="AC153" i="2" s="1"/>
  <c r="AX150" i="2"/>
  <c r="AW153" i="2"/>
  <c r="BV150" i="2"/>
  <c r="BU153" i="2"/>
  <c r="CH150" i="2"/>
  <c r="CG153" i="2"/>
  <c r="DN153" i="2"/>
  <c r="DM153" i="2"/>
  <c r="AA20" i="2"/>
  <c r="G27" i="2"/>
  <c r="H34" i="2"/>
  <c r="K37" i="2"/>
  <c r="H60" i="2"/>
  <c r="G60" i="2"/>
  <c r="E81" i="2"/>
  <c r="G81" i="2" s="1"/>
  <c r="AA81" i="2"/>
  <c r="K97" i="2"/>
  <c r="BJ97" i="2"/>
  <c r="CH97" i="2"/>
  <c r="G136" i="2"/>
  <c r="BW150" i="2"/>
  <c r="F38" i="2"/>
  <c r="W86" i="2"/>
  <c r="CP86" i="2"/>
  <c r="L97" i="2"/>
  <c r="AP97" i="2"/>
  <c r="H101" i="2"/>
  <c r="G101" i="2"/>
  <c r="O97" i="2"/>
  <c r="H105" i="2"/>
  <c r="E105" i="2"/>
  <c r="G105" i="2" s="1"/>
  <c r="AA105" i="2"/>
  <c r="AA130" i="2"/>
  <c r="AB144" i="2"/>
  <c r="AA144" i="2"/>
  <c r="AB145" i="2"/>
  <c r="F145" i="2"/>
  <c r="H146" i="2"/>
  <c r="G146" i="2"/>
  <c r="F51" i="2"/>
  <c r="G51" i="2" s="1"/>
  <c r="G55" i="2"/>
  <c r="F80" i="2"/>
  <c r="G80" i="2" s="1"/>
  <c r="S97" i="2"/>
  <c r="BZ97" i="2"/>
  <c r="G65" i="2"/>
  <c r="G67" i="2"/>
  <c r="G73" i="2"/>
  <c r="G83" i="2"/>
  <c r="G91" i="2"/>
  <c r="W97" i="2"/>
  <c r="AA97" i="2"/>
  <c r="H110" i="2"/>
  <c r="G110" i="2"/>
  <c r="AT97" i="2"/>
  <c r="G116" i="2"/>
  <c r="AA116" i="2"/>
  <c r="DM97" i="2"/>
  <c r="F74" i="2"/>
  <c r="Y150" i="2"/>
  <c r="Y153" i="2" s="1"/>
  <c r="AA104" i="2"/>
  <c r="G109" i="2"/>
  <c r="AA110" i="2"/>
  <c r="H111" i="2"/>
  <c r="G111" i="2"/>
  <c r="F115" i="2"/>
  <c r="AA115" i="2"/>
  <c r="H122" i="2"/>
  <c r="G122" i="2"/>
  <c r="G99" i="2"/>
  <c r="G102" i="2"/>
  <c r="G112" i="2"/>
  <c r="G131" i="2"/>
  <c r="G135" i="2"/>
  <c r="G138" i="2"/>
  <c r="G149" i="2"/>
  <c r="BV86" i="2"/>
  <c r="G114" i="2"/>
  <c r="G118" i="2"/>
  <c r="G125" i="2"/>
  <c r="G127" i="2"/>
  <c r="G151" i="2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G85" i="1"/>
  <c r="I85" i="1" s="1"/>
  <c r="F85" i="1"/>
  <c r="H85" i="1" s="1"/>
  <c r="E85" i="1"/>
  <c r="I84" i="1"/>
  <c r="H84" i="1"/>
  <c r="I83" i="1"/>
  <c r="H83" i="1"/>
  <c r="I82" i="1"/>
  <c r="H82" i="1"/>
  <c r="I81" i="1"/>
  <c r="H81" i="1"/>
  <c r="I80" i="1"/>
  <c r="H80" i="1"/>
  <c r="I79" i="1"/>
  <c r="H79" i="1"/>
  <c r="G78" i="1"/>
  <c r="I78" i="1" s="1"/>
  <c r="F78" i="1"/>
  <c r="E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H37" i="1"/>
  <c r="G37" i="1"/>
  <c r="I37" i="1" s="1"/>
  <c r="F37" i="1"/>
  <c r="E37" i="1"/>
  <c r="I36" i="1"/>
  <c r="G36" i="1"/>
  <c r="H36" i="1" s="1"/>
  <c r="F36" i="1"/>
  <c r="E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H18" i="1"/>
  <c r="G18" i="1"/>
  <c r="I18" i="1" s="1"/>
  <c r="F18" i="1"/>
  <c r="E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I10" i="1"/>
  <c r="I9" i="1"/>
  <c r="I8" i="1"/>
  <c r="H8" i="1"/>
  <c r="I7" i="1"/>
  <c r="H7" i="1"/>
  <c r="G6" i="1"/>
  <c r="G127" i="1" s="1"/>
  <c r="F6" i="1"/>
  <c r="F127" i="1" s="1"/>
  <c r="F130" i="1" s="1"/>
  <c r="E6" i="1"/>
  <c r="E127" i="1" s="1"/>
  <c r="E130" i="1" s="1"/>
  <c r="H38" i="2" l="1"/>
  <c r="G38" i="2"/>
  <c r="F19" i="2"/>
  <c r="H82" i="2"/>
  <c r="G82" i="2"/>
  <c r="AM153" i="2"/>
  <c r="AL153" i="2"/>
  <c r="AB150" i="2"/>
  <c r="AA150" i="2"/>
  <c r="Z153" i="2"/>
  <c r="CF153" i="2"/>
  <c r="CH153" i="2" s="1"/>
  <c r="E150" i="2"/>
  <c r="E153" i="2" s="1"/>
  <c r="H52" i="2"/>
  <c r="G52" i="2"/>
  <c r="E36" i="2"/>
  <c r="BA153" i="2"/>
  <c r="BB150" i="2"/>
  <c r="BC150" i="2"/>
  <c r="DJ153" i="2"/>
  <c r="DI153" i="2"/>
  <c r="P153" i="2"/>
  <c r="O153" i="2"/>
  <c r="G61" i="2"/>
  <c r="H61" i="2"/>
  <c r="CE153" i="2"/>
  <c r="CD153" i="2"/>
  <c r="H115" i="2"/>
  <c r="G115" i="2"/>
  <c r="AY153" i="2"/>
  <c r="AX153" i="2"/>
  <c r="AL150" i="2"/>
  <c r="AA86" i="2"/>
  <c r="F86" i="2"/>
  <c r="AP150" i="2"/>
  <c r="AO153" i="2"/>
  <c r="AP153" i="2" s="1"/>
  <c r="G74" i="2"/>
  <c r="H74" i="2"/>
  <c r="G107" i="2"/>
  <c r="H107" i="2"/>
  <c r="H17" i="2"/>
  <c r="G17" i="2"/>
  <c r="AH153" i="2"/>
  <c r="AI150" i="2"/>
  <c r="AI153" i="2" s="1"/>
  <c r="AA36" i="2"/>
  <c r="F36" i="2"/>
  <c r="AU150" i="2"/>
  <c r="AT150" i="2"/>
  <c r="H85" i="2"/>
  <c r="V153" i="2"/>
  <c r="W150" i="2"/>
  <c r="BK153" i="2"/>
  <c r="BJ153" i="2"/>
  <c r="DC153" i="2"/>
  <c r="DB153" i="2"/>
  <c r="H96" i="2"/>
  <c r="G96" i="2"/>
  <c r="AF153" i="2"/>
  <c r="AE153" i="2"/>
  <c r="CM150" i="2"/>
  <c r="CK153" i="2"/>
  <c r="CL150" i="2"/>
  <c r="AU153" i="2"/>
  <c r="AT153" i="2"/>
  <c r="H92" i="2"/>
  <c r="G92" i="2"/>
  <c r="BG153" i="2"/>
  <c r="BF153" i="2"/>
  <c r="H39" i="2"/>
  <c r="CA150" i="2"/>
  <c r="BY153" i="2"/>
  <c r="BZ150" i="2"/>
  <c r="T153" i="2"/>
  <c r="S153" i="2"/>
  <c r="J153" i="2"/>
  <c r="L150" i="2"/>
  <c r="F150" i="2"/>
  <c r="K150" i="2"/>
  <c r="AE150" i="2"/>
  <c r="H145" i="2"/>
  <c r="G145" i="2"/>
  <c r="F97" i="2"/>
  <c r="H81" i="2"/>
  <c r="BW153" i="2"/>
  <c r="BV153" i="2"/>
  <c r="CT153" i="2"/>
  <c r="AF150" i="2"/>
  <c r="H72" i="2"/>
  <c r="G72" i="2"/>
  <c r="E37" i="2"/>
  <c r="BM153" i="2"/>
  <c r="BN150" i="2"/>
  <c r="BO150" i="2"/>
  <c r="E97" i="2"/>
  <c r="I127" i="1"/>
  <c r="G130" i="1"/>
  <c r="H127" i="1"/>
  <c r="I6" i="1"/>
  <c r="H78" i="1"/>
  <c r="H150" i="2" l="1"/>
  <c r="G150" i="2"/>
  <c r="F153" i="2"/>
  <c r="H97" i="2"/>
  <c r="G97" i="2"/>
  <c r="BZ153" i="2"/>
  <c r="CA153" i="2"/>
  <c r="BC153" i="2"/>
  <c r="BB153" i="2"/>
  <c r="AB153" i="2"/>
  <c r="AA153" i="2"/>
  <c r="L153" i="2"/>
  <c r="K153" i="2"/>
  <c r="H36" i="2"/>
  <c r="G36" i="2"/>
  <c r="H86" i="2"/>
  <c r="G86" i="2"/>
  <c r="H19" i="2"/>
  <c r="G19" i="2"/>
  <c r="G37" i="2"/>
  <c r="BO153" i="2"/>
  <c r="BN153" i="2"/>
  <c r="X153" i="2"/>
  <c r="W153" i="2"/>
  <c r="CM153" i="2"/>
  <c r="CL153" i="2"/>
  <c r="I130" i="1"/>
  <c r="H130" i="1"/>
  <c r="H153" i="2" l="1"/>
  <c r="G153" i="2"/>
</calcChain>
</file>

<file path=xl/sharedStrings.xml><?xml version="1.0" encoding="utf-8"?>
<sst xmlns="http://schemas.openxmlformats.org/spreadsheetml/2006/main" count="477" uniqueCount="268">
  <si>
    <t>Приложение 8</t>
  </si>
  <si>
    <t>Динамика    изменения   недоимки   по  налогам  на 01.01. 2024 год г.Ак-Довурак ( тыс. рублей)</t>
  </si>
  <si>
    <t>номер  п/п</t>
  </si>
  <si>
    <t>Наименование организаций</t>
  </si>
  <si>
    <t>НЕДОИМКА,  ВСЕГО:</t>
  </si>
  <si>
    <t>(+) увел. (-) умен</t>
  </si>
  <si>
    <t>темп роста ( &gt;1), снижения (&lt;1)</t>
  </si>
  <si>
    <t>ИНН</t>
  </si>
  <si>
    <t>01.01. 2022.</t>
  </si>
  <si>
    <t>01.01. 2023.</t>
  </si>
  <si>
    <t>01.01. 2024.</t>
  </si>
  <si>
    <t>I.</t>
  </si>
  <si>
    <t>Федеральные бюджетные учреждения, :</t>
  </si>
  <si>
    <t>Минтруд и соц.политика РТ</t>
  </si>
  <si>
    <t>МВД по РТ</t>
  </si>
  <si>
    <t>ФГКУ1 отряд ФСП(пож.часть) 2113</t>
  </si>
  <si>
    <t xml:space="preserve">ГУП РТ ТЭК-4  </t>
  </si>
  <si>
    <t xml:space="preserve">МО МВД РФ "Барун-Хемчикский" </t>
  </si>
  <si>
    <t>ГУ РО ФСС РФ по РТ</t>
  </si>
  <si>
    <t>ГУМ РФ по делам гражд.обороны ,чрез сит по РТ</t>
  </si>
  <si>
    <t>УФ службы судебных приставов</t>
  </si>
  <si>
    <t>ФГУЗ Центр гигиены и эпидем в РТ  811</t>
  </si>
  <si>
    <t>ТУ РОСПОТРЕБ по РТ 8075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</si>
  <si>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</si>
  <si>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</si>
  <si>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</si>
  <si>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</si>
  <si>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 xml:space="preserve">Центр РДД и П </t>
  </si>
  <si>
    <t>ГОУ РТ РС (К) ОШИ 4 вида школа интернат</t>
  </si>
  <si>
    <t>ГБОУ РТ "Школа-интернат"</t>
  </si>
  <si>
    <t>1712001334</t>
  </si>
  <si>
    <t>ГБУ РТ "ЦЕНТР СОЦИАЛЬНОЙ ПОМОЩИ СЕМЬЕ И ДЕТЯМ Г. АК-ДОВУРАК"</t>
  </si>
  <si>
    <t>ГБУЗ РТ Б-Х ММЦ</t>
  </si>
  <si>
    <t>ГБУЗ РТ "Респсихбольница"</t>
  </si>
  <si>
    <t>ГОУ ПУ-3   175</t>
  </si>
  <si>
    <t xml:space="preserve">ГУ Центр зан. Насел.гА-Д РТ </t>
  </si>
  <si>
    <t>Управление ЗАГС</t>
  </si>
  <si>
    <t>А-Д центр занятости населения 048</t>
  </si>
  <si>
    <t>Тувинский респ-й  ФОМС</t>
  </si>
  <si>
    <t xml:space="preserve"> Б-Х МВД     337</t>
  </si>
  <si>
    <t>ОВО по Б-Х при МВД РТ 838</t>
  </si>
  <si>
    <t>ОВО по Б-Х при МВД РТ 1164</t>
  </si>
  <si>
    <t>III.</t>
  </si>
  <si>
    <t>Муниципальные бюджетные учреждения, :</t>
  </si>
  <si>
    <t>в т.ч. Бюджетные учреждения</t>
  </si>
  <si>
    <t>1718000802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</si>
  <si>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</si>
  <si>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</si>
  <si>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</si>
  <si>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</si>
  <si>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1718001940</t>
  </si>
  <si>
    <t>Хурал представителей г.Ак-Довурак</t>
  </si>
  <si>
    <t>Финансовое управление администрации</t>
  </si>
  <si>
    <t>УК</t>
  </si>
  <si>
    <t>1718001556</t>
  </si>
  <si>
    <t>МБОУ СОШ №1</t>
  </si>
  <si>
    <t>1718001549</t>
  </si>
  <si>
    <t>МБОУ СОШ №2</t>
  </si>
  <si>
    <t>1718001563</t>
  </si>
  <si>
    <t xml:space="preserve">МОУ СОШ № 3          </t>
  </si>
  <si>
    <t>1718001637</t>
  </si>
  <si>
    <t xml:space="preserve">МАО О лицей "Олчей"    </t>
  </si>
  <si>
    <t>1718002574</t>
  </si>
  <si>
    <t>МАУ ДО "Центр образования"</t>
  </si>
  <si>
    <t>ДОУ " Мишутка"     517</t>
  </si>
  <si>
    <t>1718001531</t>
  </si>
  <si>
    <t xml:space="preserve">ДОУ "Сказка"           </t>
  </si>
  <si>
    <t>ДОУ "Малышок"           482</t>
  </si>
  <si>
    <t>1718001490</t>
  </si>
  <si>
    <t>ДОУ "Дюймовочка"          490</t>
  </si>
  <si>
    <t>ДОУ "Теремок"     500</t>
  </si>
  <si>
    <t xml:space="preserve">ДОУ "Золотой ключик" </t>
  </si>
  <si>
    <t>1718001740</t>
  </si>
  <si>
    <t>ДОУ "Светлячок"     740</t>
  </si>
  <si>
    <t>МАУ ПБ "Лазурный"</t>
  </si>
  <si>
    <t>МАДОУ "Матпаадыр"</t>
  </si>
  <si>
    <t>ДЮСШ                            612</t>
  </si>
  <si>
    <t>1718002616</t>
  </si>
  <si>
    <t>1718001588</t>
  </si>
  <si>
    <t>МБУ ДО ЦРТДЮ               588</t>
  </si>
  <si>
    <t>МДОУ ДШИ         006</t>
  </si>
  <si>
    <t>Дом детского творчества   595</t>
  </si>
  <si>
    <t xml:space="preserve"> ТСН "УСПЕХ"</t>
  </si>
  <si>
    <t>ТСН "РАДУГА"</t>
  </si>
  <si>
    <t>ТСЖ "Угулза"</t>
  </si>
  <si>
    <t>ТСЖ Престиж</t>
  </si>
  <si>
    <t xml:space="preserve">ТСЖ "Юбилейный"  </t>
  </si>
  <si>
    <t>ТСЖ Новый дом</t>
  </si>
  <si>
    <t>ТСЖ Уютный дом</t>
  </si>
  <si>
    <t>1718002398</t>
  </si>
  <si>
    <t>ТСЖ  Сайзырал</t>
  </si>
  <si>
    <t>ТСЖ Энергетиков</t>
  </si>
  <si>
    <t>ТСЖ "Чеди-Хаан"</t>
  </si>
  <si>
    <t>ТСЖ Аян</t>
  </si>
  <si>
    <t xml:space="preserve">ТСЖ "Дружные пчелки"   </t>
  </si>
  <si>
    <t>СПК Валентина  429</t>
  </si>
  <si>
    <t>СПК "Алаш"</t>
  </si>
  <si>
    <t>IV.</t>
  </si>
  <si>
    <t>МУПы, ГУПы,  ВСЕГО:</t>
  </si>
  <si>
    <t>1701032570</t>
  </si>
  <si>
    <t>ГУП "Ак-Довуракэнерго</t>
  </si>
  <si>
    <t>МУП ПАТП        922</t>
  </si>
  <si>
    <t xml:space="preserve"> ООО "ЕНИСЕЙЛЕС"</t>
  </si>
  <si>
    <t>МУП "Енисей"</t>
  </si>
  <si>
    <t>МУ МПП ЖКХ</t>
  </si>
  <si>
    <t>V.</t>
  </si>
  <si>
    <t>ООО.ОАО,ЗАО, и другие организации, ВСЕГО:</t>
  </si>
  <si>
    <t>1718002461</t>
  </si>
  <si>
    <t xml:space="preserve">ООО ГОК "Туваасбест" </t>
  </si>
  <si>
    <t>ОАО ГОК Тувинские минералы</t>
  </si>
  <si>
    <t>ОАО ГОК Сибирские минералы</t>
  </si>
  <si>
    <t xml:space="preserve">ООО ПК Энкор      </t>
  </si>
  <si>
    <t>ООО ПК  Асбест</t>
  </si>
  <si>
    <t>ООО "ТГК"</t>
  </si>
  <si>
    <t>1718002493</t>
  </si>
  <si>
    <t>ООО "Ак-Довуракское ДРСУ"</t>
  </si>
  <si>
    <t>ООО "Живая вода"</t>
  </si>
  <si>
    <t>ОАО Тувгаз  078</t>
  </si>
  <si>
    <t>1718002373</t>
  </si>
  <si>
    <t xml:space="preserve">ООО Ак-Довурактеплосбыт </t>
  </si>
  <si>
    <t>ООО Данзын</t>
  </si>
  <si>
    <t>ООО "Семейный доктор"</t>
  </si>
  <si>
    <t>ООО Сая</t>
  </si>
  <si>
    <t>ООО Апрель</t>
  </si>
  <si>
    <t>1718001676</t>
  </si>
  <si>
    <t>ООО Азия</t>
  </si>
  <si>
    <t>ООО Запад</t>
  </si>
  <si>
    <t>ООО "Битривер-А"</t>
  </si>
  <si>
    <t>ООО "Дандр"</t>
  </si>
  <si>
    <t>ООО  " Аас-Кежик"</t>
  </si>
  <si>
    <t>ООО "Алмаз-Строй"</t>
  </si>
  <si>
    <t>1718001683</t>
  </si>
  <si>
    <t xml:space="preserve">ООО "Центральный ЖКХ" </t>
  </si>
  <si>
    <t>ООО "Оникс"</t>
  </si>
  <si>
    <t xml:space="preserve">ООО "Строитель ЖКХ" </t>
  </si>
  <si>
    <t>1700000632</t>
  </si>
  <si>
    <t>ООО "Алдар"</t>
  </si>
  <si>
    <t>1718002581</t>
  </si>
  <si>
    <t>ООО "Кураж"</t>
  </si>
  <si>
    <t>ООО "Ак-Довуракске ДРСУ"</t>
  </si>
  <si>
    <t>1718002430</t>
  </si>
  <si>
    <t>ООО Ломбард Рубин</t>
  </si>
  <si>
    <t>ООО Монтажник</t>
  </si>
  <si>
    <t>ООО Все свои</t>
  </si>
  <si>
    <t>ООО "Сорунза"</t>
  </si>
  <si>
    <t>ООО "АМБАШ"</t>
  </si>
  <si>
    <t>ООО ГК "ТУВААСБЕСТ"</t>
  </si>
  <si>
    <t>МРБО г. Ак-Довурак "Ваджрапани"</t>
  </si>
  <si>
    <t>МОО "Ассоциация молодых педагогов" г. Ак-Довурак</t>
  </si>
  <si>
    <t>МОО ПК " Щит и меч" г. Ак-Довурак</t>
  </si>
  <si>
    <t>ООО "Чычан Хелп"</t>
  </si>
  <si>
    <t>ООО ГОК "Сибирские материалы"</t>
  </si>
  <si>
    <t>ООО "Дом.РФ Управление проектами</t>
  </si>
  <si>
    <t>ООО Секрет</t>
  </si>
  <si>
    <t>Благотворительный Фонд "Подари солнце"</t>
  </si>
  <si>
    <t>ПАО "Федеральная сетевая компания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</si>
  <si>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</si>
  <si>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</si>
  <si>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</si>
  <si>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</si>
  <si>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</si>
  <si>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</si>
  <si>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 xml:space="preserve"> </t>
  </si>
  <si>
    <t>Приложение №9</t>
  </si>
  <si>
    <t xml:space="preserve">                                          ПРОЧИЕ      НАЛОГИ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</si>
  <si>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</si>
  <si>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</si>
  <si>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</si>
  <si>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</si>
  <si>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</si>
  <si>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</si>
  <si>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Налог на прибль организации</t>
  </si>
  <si>
    <t>в   т.ч.   из  отмен. - ЕСН  (недоимка)</t>
  </si>
  <si>
    <t>(+) увеличение,       (-) уменьшение</t>
  </si>
  <si>
    <t>темп снижения (&lt;1),  роста (&gt;1)</t>
  </si>
  <si>
    <t>доля   ЕСН     в  объеме  отмененных налогов(%)</t>
  </si>
  <si>
    <t>отклонение</t>
  </si>
  <si>
    <t>ЕСХН     (налог)</t>
  </si>
  <si>
    <t>Водный налог       (налог)</t>
  </si>
  <si>
    <t>ЕСХН                   (налог)</t>
  </si>
  <si>
    <t>ЕНВД                    (налог)</t>
  </si>
  <si>
    <t>(+) увеличение,           (-) уменьшение</t>
  </si>
  <si>
    <t>ЕСХН</t>
  </si>
  <si>
    <t>Единый налог</t>
  </si>
  <si>
    <t>Единый минимальный налог</t>
  </si>
  <si>
    <t>УСН</t>
  </si>
  <si>
    <t>НДП</t>
  </si>
  <si>
    <t>Минимальный налог</t>
  </si>
  <si>
    <t>УСНО                    (налог)</t>
  </si>
  <si>
    <t>Налог на пользователей автом.дорог</t>
  </si>
  <si>
    <t>НДС        (недоимка)</t>
  </si>
  <si>
    <t>Прибыль            (недоимка)</t>
  </si>
  <si>
    <t>Патент</t>
  </si>
  <si>
    <t xml:space="preserve">Недоимка ,пени, штрафы по взносам в ПФ </t>
  </si>
  <si>
    <t>Ден.взыскания (штрафы)</t>
  </si>
  <si>
    <t xml:space="preserve">Госпошлина </t>
  </si>
  <si>
    <t>Страховые</t>
  </si>
  <si>
    <t>01.01.                 2024</t>
  </si>
  <si>
    <t>01.01.  2023.</t>
  </si>
  <si>
    <t>01.01.  2024.</t>
  </si>
  <si>
    <t>01.07.  2015.</t>
  </si>
  <si>
    <t>01.04.  2015.</t>
  </si>
  <si>
    <t>01.01.  2015.</t>
  </si>
  <si>
    <t>01.07.                 2023</t>
  </si>
  <si>
    <t>01.01. 2017.</t>
  </si>
  <si>
    <t>01.07.                 2018</t>
  </si>
  <si>
    <t>01.01.  2019.</t>
  </si>
  <si>
    <t>01.07.  2019.</t>
  </si>
  <si>
    <t>01.01. 2019.</t>
  </si>
  <si>
    <t>01.03.                 2019</t>
  </si>
  <si>
    <t>01.08.  2015.</t>
  </si>
  <si>
    <t>01.01. 2021.</t>
  </si>
  <si>
    <t>01.07.                 2021</t>
  </si>
  <si>
    <t>01.12.  2015.</t>
  </si>
  <si>
    <t>01.01. 2020.</t>
  </si>
  <si>
    <t>01.01.                 2021</t>
  </si>
  <si>
    <t>ГУ Управление Пенсионного фонда</t>
  </si>
  <si>
    <t>Отделение ФК Г.А-Д</t>
  </si>
  <si>
    <t>ФГУ "Центр гос.санит-эпидем.надзора Б-Х 600</t>
  </si>
  <si>
    <t>ФГУП "Почта России"</t>
  </si>
  <si>
    <t>ФГКУ ОВО ВНГ по РТ</t>
  </si>
  <si>
    <t xml:space="preserve">СШ </t>
  </si>
  <si>
    <t>ГУ Центр зан. Насел.гА-Д РТ 820</t>
  </si>
  <si>
    <t>Ак-Довуракская школа №1  556</t>
  </si>
  <si>
    <t>Ак-Довуракская школа №2   549</t>
  </si>
  <si>
    <t>АДМИНИСТРАЦИЯ Г.АК-ДОВУРАК</t>
  </si>
  <si>
    <t>Управление Культуры</t>
  </si>
  <si>
    <t xml:space="preserve">УТиСР </t>
  </si>
  <si>
    <t xml:space="preserve">МАДОУ "Матпаадыр"        </t>
  </si>
  <si>
    <t xml:space="preserve">ЦО </t>
  </si>
  <si>
    <t>Отдел культуры</t>
  </si>
  <si>
    <t>Религ.орг.шаман."Солангы Ээрен"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</si>
  <si>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</si>
  <si>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</si>
  <si>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</si>
  <si>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</si>
  <si>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</si>
  <si>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ГУП "Ак-Довуракская ТЭЦ"</t>
  </si>
  <si>
    <t>ГУП "Ак-Довурактепло"</t>
  </si>
  <si>
    <t>ГУП "Ак-Довуракское ДРСУ"  545</t>
  </si>
  <si>
    <t>МУ ЕРЦ 1179</t>
  </si>
  <si>
    <t>АК Сбербанк РФ</t>
  </si>
  <si>
    <t>ОАО ГОК "Туваасбест"   620</t>
  </si>
  <si>
    <t>ООО Тыва-Асбест</t>
  </si>
  <si>
    <t xml:space="preserve">ОАО Тывасвязьинформ  </t>
  </si>
  <si>
    <t>АО Тываэнерго</t>
  </si>
  <si>
    <t>ОАО  А-Д ТЭС 958</t>
  </si>
  <si>
    <t>ООО "Туваасбесстрой"</t>
  </si>
  <si>
    <t>ООО Айдыс</t>
  </si>
  <si>
    <t>ООО "Амбаш"</t>
  </si>
  <si>
    <t>ООО "Чычаан Хелп"</t>
  </si>
  <si>
    <t>ООО ПРОГРЕСС</t>
  </si>
  <si>
    <t>ООО "Коммунальщик"</t>
  </si>
  <si>
    <t>ООО "Все свои"</t>
  </si>
  <si>
    <t>ООО "Ак-Сай"</t>
  </si>
  <si>
    <t>ООО "Битривер А"</t>
  </si>
  <si>
    <t>ООО "НИКА"</t>
  </si>
  <si>
    <t>ООО "Росгосстрах- Сибирь"  002</t>
  </si>
  <si>
    <t>ООО "Центральный ЖКХ" 683</t>
  </si>
  <si>
    <t>ООО Спецэлектромонтаж      891</t>
  </si>
  <si>
    <t>ООО Юбилейный ЖКХ   718</t>
  </si>
  <si>
    <t>ООО "Сая"</t>
  </si>
  <si>
    <t>МОО ПК "Щит и меч" г. Ак-Довурак</t>
  </si>
  <si>
    <t>ООО Аян 9461</t>
  </si>
  <si>
    <t>ООО "Т2МОБАЙЛ"</t>
  </si>
  <si>
    <t>ООО Строитель   ЖКХ    690</t>
  </si>
  <si>
    <t>ООО Ачылыг 2408</t>
  </si>
  <si>
    <t>ООО Тува- ПРОФИ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</si>
</sst>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1" fillId="0" borderId="0" xfId="2"/>
    <xf numFmtId="0" fontId="2" fillId="0" borderId="0" xfId="2" applyFont="1" applyAlignment="1">
      <alignment horizontal="center"/>
    </xf>
    <xf numFmtId="0" fontId="3" fillId="0" borderId="0" xfId="2" applyFont="1"/>
    <xf numFmtId="0" fontId="3" fillId="2" borderId="0" xfId="2" applyFont="1" applyFill="1"/>
    <xf numFmtId="0" fontId="4" fillId="0" borderId="0" xfId="2" applyFont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6" fillId="3" borderId="2" xfId="2" applyFont="1" applyFill="1" applyBorder="1" applyAlignment="1">
      <alignment horizontal="center" vertical="center" textRotation="90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6" fillId="3" borderId="7" xfId="2" applyFont="1" applyFill="1" applyBorder="1" applyAlignment="1">
      <alignment horizontal="center" vertical="center" textRotation="90" wrapText="1"/>
    </xf>
    <xf numFmtId="14" fontId="6" fillId="3" borderId="8" xfId="1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 vertical="center" wrapText="1"/>
    </xf>
    <xf numFmtId="165" fontId="7" fillId="2" borderId="8" xfId="2" applyNumberFormat="1" applyFont="1" applyFill="1" applyBorder="1" applyAlignment="1">
      <alignment horizontal="center" wrapText="1"/>
    </xf>
    <xf numFmtId="165" fontId="7" fillId="2" borderId="8" xfId="2" applyNumberFormat="1" applyFont="1" applyFill="1" applyBorder="1" applyAlignment="1">
      <alignment horizontal="center"/>
    </xf>
    <xf numFmtId="165" fontId="7" fillId="0" borderId="8" xfId="2" applyNumberFormat="1" applyFont="1" applyBorder="1" applyAlignment="1">
      <alignment horizontal="center" vertical="center"/>
    </xf>
    <xf numFmtId="0" fontId="8" fillId="0" borderId="0" xfId="2" applyFont="1"/>
    <xf numFmtId="0" fontId="6" fillId="2" borderId="8" xfId="2" applyFont="1" applyFill="1" applyBorder="1"/>
    <xf numFmtId="0" fontId="6" fillId="2" borderId="8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left" vertical="center" wrapText="1"/>
    </xf>
    <xf numFmtId="165" fontId="2" fillId="2" borderId="8" xfId="2" applyNumberFormat="1" applyFont="1" applyFill="1" applyBorder="1" applyAlignment="1">
      <alignment horizontal="center" wrapText="1"/>
    </xf>
    <xf numFmtId="165" fontId="2" fillId="2" borderId="8" xfId="2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9" fillId="2" borderId="8" xfId="2" applyNumberFormat="1" applyFont="1" applyFill="1" applyBorder="1" applyAlignment="1">
      <alignment horizontal="center" wrapText="1"/>
    </xf>
    <xf numFmtId="165" fontId="2" fillId="0" borderId="8" xfId="2" applyNumberFormat="1" applyFont="1" applyBorder="1" applyAlignment="1">
      <alignment horizontal="center"/>
    </xf>
    <xf numFmtId="49" fontId="2" fillId="0" borderId="8" xfId="2" applyNumberFormat="1" applyFont="1" applyBorder="1" applyAlignment="1">
      <alignment horizontal="center"/>
    </xf>
    <xf numFmtId="49" fontId="10" fillId="0" borderId="8" xfId="2" applyNumberFormat="1" applyFont="1" applyBorder="1" applyAlignment="1">
      <alignment wrapText="1"/>
    </xf>
    <xf numFmtId="165" fontId="9" fillId="2" borderId="8" xfId="2" applyNumberFormat="1" applyFont="1" applyFill="1" applyBorder="1" applyAlignment="1">
      <alignment horizontal="center"/>
    </xf>
    <xf numFmtId="165" fontId="9" fillId="0" borderId="8" xfId="2" applyNumberFormat="1" applyFont="1" applyBorder="1" applyAlignment="1">
      <alignment horizontal="center"/>
    </xf>
    <xf numFmtId="165" fontId="9" fillId="0" borderId="8" xfId="2" applyNumberFormat="1" applyFont="1" applyBorder="1" applyAlignment="1">
      <alignment horizontal="center" wrapText="1"/>
    </xf>
    <xf numFmtId="0" fontId="8" fillId="0" borderId="0" xfId="2" applyFont="1" applyAlignment="1">
      <alignment horizontal="center"/>
    </xf>
    <xf numFmtId="49" fontId="2" fillId="0" borderId="8" xfId="2" applyNumberFormat="1" applyFont="1" applyBorder="1" applyAlignment="1">
      <alignment horizontal="center" vertical="top"/>
    </xf>
    <xf numFmtId="49" fontId="2" fillId="0" borderId="8" xfId="2" applyNumberFormat="1" applyFont="1" applyBorder="1" applyAlignment="1">
      <alignment wrapText="1"/>
    </xf>
    <xf numFmtId="165" fontId="1" fillId="0" borderId="8" xfId="2" applyNumberFormat="1" applyBorder="1" applyAlignment="1">
      <alignment horizontal="center" vertical="top"/>
    </xf>
    <xf numFmtId="0" fontId="6" fillId="2" borderId="8" xfId="2" applyFont="1" applyFill="1" applyBorder="1" applyAlignment="1">
      <alignment horizontal="left"/>
    </xf>
    <xf numFmtId="0" fontId="6" fillId="2" borderId="8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8" xfId="2" applyFont="1" applyFill="1" applyBorder="1"/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7" fillId="3" borderId="8" xfId="2" applyFont="1" applyFill="1" applyBorder="1"/>
    <xf numFmtId="0" fontId="7" fillId="3" borderId="8" xfId="2" applyFont="1" applyFill="1" applyBorder="1" applyAlignment="1">
      <alignment horizontal="center"/>
    </xf>
    <xf numFmtId="165" fontId="9" fillId="3" borderId="8" xfId="2" applyNumberFormat="1" applyFont="1" applyFill="1" applyBorder="1" applyAlignment="1">
      <alignment horizontal="center"/>
    </xf>
    <xf numFmtId="165" fontId="7" fillId="3" borderId="8" xfId="2" applyNumberFormat="1" applyFont="1" applyFill="1" applyBorder="1" applyAlignment="1">
      <alignment horizontal="center" vertical="center"/>
    </xf>
    <xf numFmtId="0" fontId="8" fillId="3" borderId="0" xfId="2" applyFont="1" applyFill="1"/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165" fontId="1" fillId="0" borderId="0" xfId="2" applyNumberFormat="1" applyAlignment="1">
      <alignment horizontal="center"/>
    </xf>
    <xf numFmtId="0" fontId="11" fillId="0" borderId="0" xfId="2" applyFont="1"/>
    <xf numFmtId="0" fontId="5" fillId="0" borderId="1" xfId="2" applyFont="1" applyBorder="1" applyAlignment="1">
      <alignment horizontal="center"/>
    </xf>
    <xf numFmtId="0" fontId="6" fillId="3" borderId="2" xfId="2" applyFont="1" applyFill="1" applyBorder="1" applyAlignment="1">
      <alignment horizontal="center" vertical="center" textRotation="90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6" fillId="3" borderId="7" xfId="2" applyFont="1" applyFill="1" applyBorder="1" applyAlignment="1">
      <alignment horizontal="center" vertical="center" textRotation="90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 vertical="center" textRotation="90" wrapText="1"/>
    </xf>
    <xf numFmtId="2" fontId="6" fillId="3" borderId="5" xfId="2" applyNumberFormat="1" applyFont="1" applyFill="1" applyBorder="1" applyAlignment="1">
      <alignment horizontal="center" vertical="center" textRotation="90" wrapText="1"/>
    </xf>
    <xf numFmtId="2" fontId="6" fillId="3" borderId="7" xfId="2" applyNumberFormat="1" applyFont="1" applyFill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/>
    <xf numFmtId="0" fontId="5" fillId="0" borderId="0" xfId="0" applyFont="1"/>
    <xf numFmtId="0" fontId="5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165" fontId="7" fillId="2" borderId="8" xfId="0" applyNumberFormat="1" applyFont="1" applyFill="1" applyBorder="1" applyAlignment="1">
      <alignment horizontal="center"/>
    </xf>
    <xf numFmtId="165" fontId="7" fillId="2" borderId="8" xfId="0" applyNumberFormat="1" applyFont="1" applyFill="1" applyBorder="1"/>
    <xf numFmtId="2" fontId="7" fillId="2" borderId="8" xfId="0" applyNumberFormat="1" applyFont="1" applyFill="1" applyBorder="1"/>
    <xf numFmtId="165" fontId="7" fillId="0" borderId="8" xfId="0" applyNumberFormat="1" applyFont="1" applyBorder="1" applyAlignment="1">
      <alignment horizontal="center"/>
    </xf>
    <xf numFmtId="165" fontId="7" fillId="0" borderId="8" xfId="0" applyNumberFormat="1" applyFont="1" applyBorder="1"/>
    <xf numFmtId="0" fontId="9" fillId="0" borderId="8" xfId="0" applyFont="1" applyBorder="1"/>
    <xf numFmtId="3" fontId="9" fillId="0" borderId="8" xfId="0" applyNumberFormat="1" applyFont="1" applyBorder="1"/>
    <xf numFmtId="2" fontId="9" fillId="0" borderId="8" xfId="0" applyNumberFormat="1" applyFont="1" applyBorder="1"/>
    <xf numFmtId="165" fontId="9" fillId="0" borderId="8" xfId="0" applyNumberFormat="1" applyFont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165" fontId="6" fillId="2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/>
    <xf numFmtId="165" fontId="6" fillId="2" borderId="8" xfId="0" applyNumberFormat="1" applyFont="1" applyFill="1" applyBorder="1"/>
    <xf numFmtId="165" fontId="6" fillId="0" borderId="8" xfId="0" applyNumberFormat="1" applyFont="1" applyBorder="1" applyAlignment="1">
      <alignment horizontal="center"/>
    </xf>
    <xf numFmtId="165" fontId="6" fillId="0" borderId="8" xfId="0" applyNumberFormat="1" applyFont="1" applyBorder="1"/>
    <xf numFmtId="3" fontId="2" fillId="0" borderId="8" xfId="0" applyNumberFormat="1" applyFont="1" applyBorder="1"/>
    <xf numFmtId="2" fontId="2" fillId="0" borderId="8" xfId="0" applyNumberFormat="1" applyFont="1" applyBorder="1"/>
    <xf numFmtId="0" fontId="2" fillId="2" borderId="8" xfId="0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/>
    <xf numFmtId="165" fontId="2" fillId="2" borderId="8" xfId="0" applyNumberFormat="1" applyFont="1" applyFill="1" applyBorder="1"/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/>
    <xf numFmtId="0" fontId="6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wrapText="1"/>
    </xf>
    <xf numFmtId="165" fontId="9" fillId="4" borderId="8" xfId="0" applyNumberFormat="1" applyFont="1" applyFill="1" applyBorder="1" applyAlignment="1">
      <alignment horizontal="center"/>
    </xf>
    <xf numFmtId="2" fontId="9" fillId="4" borderId="8" xfId="0" applyNumberFormat="1" applyFont="1" applyFill="1" applyBorder="1"/>
    <xf numFmtId="165" fontId="9" fillId="4" borderId="8" xfId="0" applyNumberFormat="1" applyFont="1" applyFill="1" applyBorder="1"/>
    <xf numFmtId="165" fontId="7" fillId="4" borderId="8" xfId="0" applyNumberFormat="1" applyFont="1" applyFill="1" applyBorder="1"/>
    <xf numFmtId="0" fontId="9" fillId="4" borderId="8" xfId="0" applyFont="1" applyFill="1" applyBorder="1" applyAlignment="1">
      <alignment horizontal="center"/>
    </xf>
    <xf numFmtId="3" fontId="9" fillId="4" borderId="8" xfId="0" applyNumberFormat="1" applyFont="1" applyFill="1" applyBorder="1"/>
    <xf numFmtId="0" fontId="8" fillId="4" borderId="0" xfId="0" applyFont="1" applyFill="1"/>
    <xf numFmtId="0" fontId="6" fillId="5" borderId="8" xfId="0" applyFont="1" applyFill="1" applyBorder="1"/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wrapText="1"/>
    </xf>
    <xf numFmtId="165" fontId="2" fillId="5" borderId="8" xfId="0" applyNumberFormat="1" applyFont="1" applyFill="1" applyBorder="1" applyAlignment="1">
      <alignment horizontal="center"/>
    </xf>
    <xf numFmtId="2" fontId="2" fillId="5" borderId="8" xfId="0" applyNumberFormat="1" applyFont="1" applyFill="1" applyBorder="1"/>
    <xf numFmtId="165" fontId="2" fillId="5" borderId="8" xfId="0" applyNumberFormat="1" applyFont="1" applyFill="1" applyBorder="1"/>
    <xf numFmtId="165" fontId="7" fillId="5" borderId="8" xfId="0" applyNumberFormat="1" applyFont="1" applyFill="1" applyBorder="1"/>
    <xf numFmtId="0" fontId="2" fillId="5" borderId="8" xfId="0" applyFont="1" applyFill="1" applyBorder="1"/>
    <xf numFmtId="3" fontId="2" fillId="5" borderId="8" xfId="0" applyNumberFormat="1" applyFont="1" applyFill="1" applyBorder="1"/>
    <xf numFmtId="0" fontId="2" fillId="5" borderId="8" xfId="0" applyFont="1" applyFill="1" applyBorder="1" applyAlignment="1">
      <alignment horizontal="center"/>
    </xf>
    <xf numFmtId="0" fontId="1" fillId="5" borderId="0" xfId="0" applyFont="1" applyFill="1"/>
    <xf numFmtId="49" fontId="2" fillId="0" borderId="8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wrapText="1"/>
    </xf>
    <xf numFmtId="165" fontId="9" fillId="4" borderId="8" xfId="0" applyNumberFormat="1" applyFont="1" applyFill="1" applyBorder="1" applyAlignment="1">
      <alignment horizontal="center" wrapText="1"/>
    </xf>
    <xf numFmtId="165" fontId="2" fillId="4" borderId="8" xfId="0" applyNumberFormat="1" applyFont="1" applyFill="1" applyBorder="1"/>
    <xf numFmtId="2" fontId="9" fillId="4" borderId="8" xfId="0" applyNumberFormat="1" applyFont="1" applyFill="1" applyBorder="1" applyAlignment="1">
      <alignment horizontal="center"/>
    </xf>
    <xf numFmtId="3" fontId="9" fillId="4" borderId="8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wrapText="1"/>
    </xf>
    <xf numFmtId="49" fontId="10" fillId="5" borderId="8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wrapText="1"/>
    </xf>
    <xf numFmtId="0" fontId="6" fillId="2" borderId="8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165" fontId="9" fillId="2" borderId="8" xfId="0" applyNumberFormat="1" applyFont="1" applyFill="1" applyBorder="1"/>
    <xf numFmtId="165" fontId="9" fillId="5" borderId="8" xfId="0" applyNumberFormat="1" applyFont="1" applyFill="1" applyBorder="1"/>
    <xf numFmtId="165" fontId="9" fillId="2" borderId="8" xfId="0" applyNumberFormat="1" applyFont="1" applyFill="1" applyBorder="1" applyAlignment="1">
      <alignment horizontal="center" wrapText="1"/>
    </xf>
    <xf numFmtId="165" fontId="9" fillId="2" borderId="8" xfId="0" applyNumberFormat="1" applyFont="1" applyFill="1" applyBorder="1" applyAlignment="1">
      <alignment horizontal="center"/>
    </xf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65" fontId="9" fillId="0" borderId="8" xfId="0" applyNumberFormat="1" applyFont="1" applyBorder="1"/>
    <xf numFmtId="0" fontId="9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wrapText="1"/>
    </xf>
    <xf numFmtId="165" fontId="2" fillId="0" borderId="8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/>
    <xf numFmtId="3" fontId="2" fillId="4" borderId="8" xfId="0" applyNumberFormat="1" applyFont="1" applyFill="1" applyBorder="1"/>
    <xf numFmtId="0" fontId="6" fillId="5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165" fontId="9" fillId="5" borderId="8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 vertical="center" wrapText="1"/>
    </xf>
    <xf numFmtId="165" fontId="6" fillId="5" borderId="8" xfId="0" applyNumberFormat="1" applyFont="1" applyFill="1" applyBorder="1" applyAlignment="1">
      <alignment horizontal="center"/>
    </xf>
    <xf numFmtId="165" fontId="2" fillId="5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/>
    <xf numFmtId="0" fontId="7" fillId="4" borderId="8" xfId="0" applyFont="1" applyFill="1" applyBorder="1" applyAlignment="1">
      <alignment horizontal="center"/>
    </xf>
    <xf numFmtId="166" fontId="9" fillId="4" borderId="8" xfId="0" applyNumberFormat="1" applyFont="1" applyFill="1" applyBorder="1"/>
    <xf numFmtId="0" fontId="6" fillId="0" borderId="8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165" fontId="1" fillId="5" borderId="0" xfId="0" applyNumberFormat="1" applyFont="1" applyFill="1" applyAlignment="1">
      <alignment horizontal="center"/>
    </xf>
    <xf numFmtId="165" fontId="2" fillId="5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/>
    </xf>
    <xf numFmtId="165" fontId="9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</cellXfs>
  <cellStyles count="3">
    <cellStyle name="Обычный" xfId="0" builtinId="0"/>
    <cellStyle name="Обычный 2" xfId="2" xr:uid="{D281C92C-981A-4010-BB39-F5B60AADE33A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38FF-4546-4678-B7BD-EB07460D1E9A}">
  <sheetPr>
    <tabColor theme="7" tint="-0.249977111117893"/>
  </sheetPr>
  <dimension ref="B1:I143"/>
  <sheetViews>
    <sheetView view="pageBreakPreview" topLeftCell="B1" zoomScale="70" zoomScaleSheetLayoutView="70" workbookViewId="0">
      <selection activeCell="K118" sqref="K118"/>
    </sheetView>
  </sheetViews>
  <sheetFormatPr defaultRowHeight="12.75" x14ac:dyDescent="0.2"/>
  <cols>
    <col min="1" max="1" width="0" style="1" hidden="1" customWidth="1"/>
    <col min="2" max="2" width="3.140625" style="1" customWidth="1"/>
    <col min="3" max="3" width="12.28515625" style="2" customWidth="1"/>
    <col min="4" max="4" width="34.85546875" style="3" customWidth="1"/>
    <col min="5" max="5" width="10.5703125" style="4" customWidth="1"/>
    <col min="6" max="6" width="10.85546875" style="51" customWidth="1"/>
    <col min="7" max="7" width="11.140625" style="6" customWidth="1"/>
    <col min="8" max="8" width="11.28515625" style="1" customWidth="1"/>
    <col min="9" max="145" width="9.140625" style="1"/>
    <col min="146" max="146" width="3.140625" style="1" customWidth="1"/>
    <col min="147" max="147" width="12.28515625" style="1" customWidth="1"/>
    <col min="148" max="148" width="34.85546875" style="1" customWidth="1"/>
    <col min="149" max="149" width="8.42578125" style="1" customWidth="1"/>
    <col min="150" max="150" width="8.28515625" style="1" customWidth="1"/>
    <col min="151" max="151" width="9.42578125" style="1" customWidth="1"/>
    <col min="152" max="152" width="8.28515625" style="1" customWidth="1"/>
    <col min="153" max="155" width="6.42578125" style="1" customWidth="1"/>
    <col min="156" max="156" width="7.140625" style="1" customWidth="1"/>
    <col min="157" max="157" width="4.5703125" style="1" customWidth="1"/>
    <col min="158" max="158" width="6.7109375" style="1" customWidth="1"/>
    <col min="159" max="159" width="6.85546875" style="1" customWidth="1"/>
    <col min="160" max="160" width="6.28515625" style="1" customWidth="1"/>
    <col min="161" max="161" width="4" style="1" customWidth="1"/>
    <col min="162" max="162" width="7.28515625" style="1" customWidth="1"/>
    <col min="163" max="163" width="7.5703125" style="1" customWidth="1"/>
    <col min="164" max="164" width="6" style="1" customWidth="1"/>
    <col min="165" max="165" width="4.7109375" style="1" customWidth="1"/>
    <col min="166" max="166" width="5.42578125" style="1" customWidth="1"/>
    <col min="167" max="167" width="5.7109375" style="1" customWidth="1"/>
    <col min="168" max="168" width="5.85546875" style="1" customWidth="1"/>
    <col min="169" max="169" width="5.7109375" style="1" customWidth="1"/>
    <col min="170" max="180" width="0" style="1" hidden="1" customWidth="1"/>
    <col min="181" max="181" width="5.85546875" style="1" customWidth="1"/>
    <col min="182" max="182" width="5.7109375" style="1" customWidth="1"/>
    <col min="183" max="183" width="5" style="1" customWidth="1"/>
    <col min="184" max="184" width="4.140625" style="1" customWidth="1"/>
    <col min="185" max="185" width="5.85546875" style="1" customWidth="1"/>
    <col min="186" max="186" width="5.7109375" style="1" customWidth="1"/>
    <col min="187" max="187" width="4.7109375" style="1" customWidth="1"/>
    <col min="188" max="188" width="4.42578125" style="1" customWidth="1"/>
    <col min="189" max="192" width="0" style="1" hidden="1" customWidth="1"/>
    <col min="193" max="193" width="5.85546875" style="1" customWidth="1"/>
    <col min="194" max="194" width="5.42578125" style="1" customWidth="1"/>
    <col min="195" max="195" width="5.28515625" style="1" customWidth="1"/>
    <col min="196" max="196" width="4.85546875" style="1" customWidth="1"/>
    <col min="197" max="208" width="0" style="1" hidden="1" customWidth="1"/>
    <col min="209" max="209" width="5.85546875" style="1" customWidth="1"/>
    <col min="210" max="210" width="5.42578125" style="1" customWidth="1"/>
    <col min="211" max="211" width="5.140625" style="1" customWidth="1"/>
    <col min="212" max="212" width="4.140625" style="1" customWidth="1"/>
    <col min="213" max="213" width="6.140625" style="1" customWidth="1"/>
    <col min="214" max="215" width="5.5703125" style="1" customWidth="1"/>
    <col min="216" max="216" width="4.42578125" style="1" customWidth="1"/>
    <col min="217" max="228" width="0" style="1" hidden="1" customWidth="1"/>
    <col min="229" max="229" width="7.5703125" style="1" customWidth="1"/>
    <col min="230" max="230" width="6.42578125" style="1" customWidth="1"/>
    <col min="231" max="231" width="5.42578125" style="1" customWidth="1"/>
    <col min="232" max="232" width="5.140625" style="1" customWidth="1"/>
    <col min="233" max="233" width="5.7109375" style="1" customWidth="1"/>
    <col min="234" max="234" width="5.42578125" style="1" customWidth="1"/>
    <col min="235" max="235" width="4.5703125" style="1" customWidth="1"/>
    <col min="236" max="236" width="5.42578125" style="1" customWidth="1"/>
    <col min="237" max="239" width="5.85546875" style="1" customWidth="1"/>
    <col min="240" max="240" width="4.42578125" style="1" customWidth="1"/>
    <col min="241" max="255" width="0" style="1" hidden="1" customWidth="1"/>
    <col min="256" max="256" width="9.140625" style="1" customWidth="1"/>
    <col min="257" max="401" width="9.140625" style="1"/>
    <col min="402" max="402" width="3.140625" style="1" customWidth="1"/>
    <col min="403" max="403" width="12.28515625" style="1" customWidth="1"/>
    <col min="404" max="404" width="34.85546875" style="1" customWidth="1"/>
    <col min="405" max="405" width="8.42578125" style="1" customWidth="1"/>
    <col min="406" max="406" width="8.28515625" style="1" customWidth="1"/>
    <col min="407" max="407" width="9.42578125" style="1" customWidth="1"/>
    <col min="408" max="408" width="8.28515625" style="1" customWidth="1"/>
    <col min="409" max="411" width="6.42578125" style="1" customWidth="1"/>
    <col min="412" max="412" width="7.140625" style="1" customWidth="1"/>
    <col min="413" max="413" width="4.5703125" style="1" customWidth="1"/>
    <col min="414" max="414" width="6.7109375" style="1" customWidth="1"/>
    <col min="415" max="415" width="6.85546875" style="1" customWidth="1"/>
    <col min="416" max="416" width="6.28515625" style="1" customWidth="1"/>
    <col min="417" max="417" width="4" style="1" customWidth="1"/>
    <col min="418" max="418" width="7.28515625" style="1" customWidth="1"/>
    <col min="419" max="419" width="7.5703125" style="1" customWidth="1"/>
    <col min="420" max="420" width="6" style="1" customWidth="1"/>
    <col min="421" max="421" width="4.7109375" style="1" customWidth="1"/>
    <col min="422" max="422" width="5.42578125" style="1" customWidth="1"/>
    <col min="423" max="423" width="5.7109375" style="1" customWidth="1"/>
    <col min="424" max="424" width="5.85546875" style="1" customWidth="1"/>
    <col min="425" max="425" width="5.7109375" style="1" customWidth="1"/>
    <col min="426" max="436" width="0" style="1" hidden="1" customWidth="1"/>
    <col min="437" max="437" width="5.85546875" style="1" customWidth="1"/>
    <col min="438" max="438" width="5.7109375" style="1" customWidth="1"/>
    <col min="439" max="439" width="5" style="1" customWidth="1"/>
    <col min="440" max="440" width="4.140625" style="1" customWidth="1"/>
    <col min="441" max="441" width="5.85546875" style="1" customWidth="1"/>
    <col min="442" max="442" width="5.7109375" style="1" customWidth="1"/>
    <col min="443" max="443" width="4.7109375" style="1" customWidth="1"/>
    <col min="444" max="444" width="4.42578125" style="1" customWidth="1"/>
    <col min="445" max="448" width="0" style="1" hidden="1" customWidth="1"/>
    <col min="449" max="449" width="5.85546875" style="1" customWidth="1"/>
    <col min="450" max="450" width="5.42578125" style="1" customWidth="1"/>
    <col min="451" max="451" width="5.28515625" style="1" customWidth="1"/>
    <col min="452" max="452" width="4.85546875" style="1" customWidth="1"/>
    <col min="453" max="464" width="0" style="1" hidden="1" customWidth="1"/>
    <col min="465" max="465" width="5.85546875" style="1" customWidth="1"/>
    <col min="466" max="466" width="5.42578125" style="1" customWidth="1"/>
    <col min="467" max="467" width="5.140625" style="1" customWidth="1"/>
    <col min="468" max="468" width="4.140625" style="1" customWidth="1"/>
    <col min="469" max="469" width="6.140625" style="1" customWidth="1"/>
    <col min="470" max="471" width="5.5703125" style="1" customWidth="1"/>
    <col min="472" max="472" width="4.42578125" style="1" customWidth="1"/>
    <col min="473" max="484" width="0" style="1" hidden="1" customWidth="1"/>
    <col min="485" max="485" width="7.5703125" style="1" customWidth="1"/>
    <col min="486" max="486" width="6.42578125" style="1" customWidth="1"/>
    <col min="487" max="487" width="5.42578125" style="1" customWidth="1"/>
    <col min="488" max="488" width="5.140625" style="1" customWidth="1"/>
    <col min="489" max="489" width="5.7109375" style="1" customWidth="1"/>
    <col min="490" max="490" width="5.42578125" style="1" customWidth="1"/>
    <col min="491" max="491" width="4.5703125" style="1" customWidth="1"/>
    <col min="492" max="492" width="5.42578125" style="1" customWidth="1"/>
    <col min="493" max="495" width="5.85546875" style="1" customWidth="1"/>
    <col min="496" max="496" width="4.42578125" style="1" customWidth="1"/>
    <col min="497" max="511" width="0" style="1" hidden="1" customWidth="1"/>
    <col min="512" max="512" width="9.140625" style="1" customWidth="1"/>
    <col min="513" max="657" width="9.140625" style="1"/>
    <col min="658" max="658" width="3.140625" style="1" customWidth="1"/>
    <col min="659" max="659" width="12.28515625" style="1" customWidth="1"/>
    <col min="660" max="660" width="34.85546875" style="1" customWidth="1"/>
    <col min="661" max="661" width="8.42578125" style="1" customWidth="1"/>
    <col min="662" max="662" width="8.28515625" style="1" customWidth="1"/>
    <col min="663" max="663" width="9.42578125" style="1" customWidth="1"/>
    <col min="664" max="664" width="8.28515625" style="1" customWidth="1"/>
    <col min="665" max="667" width="6.42578125" style="1" customWidth="1"/>
    <col min="668" max="668" width="7.140625" style="1" customWidth="1"/>
    <col min="669" max="669" width="4.5703125" style="1" customWidth="1"/>
    <col min="670" max="670" width="6.7109375" style="1" customWidth="1"/>
    <col min="671" max="671" width="6.85546875" style="1" customWidth="1"/>
    <col min="672" max="672" width="6.28515625" style="1" customWidth="1"/>
    <col min="673" max="673" width="4" style="1" customWidth="1"/>
    <col min="674" max="674" width="7.28515625" style="1" customWidth="1"/>
    <col min="675" max="675" width="7.5703125" style="1" customWidth="1"/>
    <col min="676" max="676" width="6" style="1" customWidth="1"/>
    <col min="677" max="677" width="4.7109375" style="1" customWidth="1"/>
    <col min="678" max="678" width="5.42578125" style="1" customWidth="1"/>
    <col min="679" max="679" width="5.7109375" style="1" customWidth="1"/>
    <col min="680" max="680" width="5.85546875" style="1" customWidth="1"/>
    <col min="681" max="681" width="5.7109375" style="1" customWidth="1"/>
    <col min="682" max="692" width="0" style="1" hidden="1" customWidth="1"/>
    <col min="693" max="693" width="5.85546875" style="1" customWidth="1"/>
    <col min="694" max="694" width="5.7109375" style="1" customWidth="1"/>
    <col min="695" max="695" width="5" style="1" customWidth="1"/>
    <col min="696" max="696" width="4.140625" style="1" customWidth="1"/>
    <col min="697" max="697" width="5.85546875" style="1" customWidth="1"/>
    <col min="698" max="698" width="5.7109375" style="1" customWidth="1"/>
    <col min="699" max="699" width="4.7109375" style="1" customWidth="1"/>
    <col min="700" max="700" width="4.42578125" style="1" customWidth="1"/>
    <col min="701" max="704" width="0" style="1" hidden="1" customWidth="1"/>
    <col min="705" max="705" width="5.85546875" style="1" customWidth="1"/>
    <col min="706" max="706" width="5.42578125" style="1" customWidth="1"/>
    <col min="707" max="707" width="5.28515625" style="1" customWidth="1"/>
    <col min="708" max="708" width="4.85546875" style="1" customWidth="1"/>
    <col min="709" max="720" width="0" style="1" hidden="1" customWidth="1"/>
    <col min="721" max="721" width="5.85546875" style="1" customWidth="1"/>
    <col min="722" max="722" width="5.42578125" style="1" customWidth="1"/>
    <col min="723" max="723" width="5.140625" style="1" customWidth="1"/>
    <col min="724" max="724" width="4.140625" style="1" customWidth="1"/>
    <col min="725" max="725" width="6.140625" style="1" customWidth="1"/>
    <col min="726" max="727" width="5.5703125" style="1" customWidth="1"/>
    <col min="728" max="728" width="4.42578125" style="1" customWidth="1"/>
    <col min="729" max="740" width="0" style="1" hidden="1" customWidth="1"/>
    <col min="741" max="741" width="7.5703125" style="1" customWidth="1"/>
    <col min="742" max="742" width="6.42578125" style="1" customWidth="1"/>
    <col min="743" max="743" width="5.42578125" style="1" customWidth="1"/>
    <col min="744" max="744" width="5.140625" style="1" customWidth="1"/>
    <col min="745" max="745" width="5.7109375" style="1" customWidth="1"/>
    <col min="746" max="746" width="5.42578125" style="1" customWidth="1"/>
    <col min="747" max="747" width="4.5703125" style="1" customWidth="1"/>
    <col min="748" max="748" width="5.42578125" style="1" customWidth="1"/>
    <col min="749" max="751" width="5.85546875" style="1" customWidth="1"/>
    <col min="752" max="752" width="4.42578125" style="1" customWidth="1"/>
    <col min="753" max="767" width="0" style="1" hidden="1" customWidth="1"/>
    <col min="768" max="768" width="9.140625" style="1" customWidth="1"/>
    <col min="769" max="913" width="9.140625" style="1"/>
    <col min="914" max="914" width="3.140625" style="1" customWidth="1"/>
    <col min="915" max="915" width="12.28515625" style="1" customWidth="1"/>
    <col min="916" max="916" width="34.85546875" style="1" customWidth="1"/>
    <col min="917" max="917" width="8.42578125" style="1" customWidth="1"/>
    <col min="918" max="918" width="8.28515625" style="1" customWidth="1"/>
    <col min="919" max="919" width="9.42578125" style="1" customWidth="1"/>
    <col min="920" max="920" width="8.28515625" style="1" customWidth="1"/>
    <col min="921" max="923" width="6.42578125" style="1" customWidth="1"/>
    <col min="924" max="924" width="7.140625" style="1" customWidth="1"/>
    <col min="925" max="925" width="4.5703125" style="1" customWidth="1"/>
    <col min="926" max="926" width="6.7109375" style="1" customWidth="1"/>
    <col min="927" max="927" width="6.85546875" style="1" customWidth="1"/>
    <col min="928" max="928" width="6.28515625" style="1" customWidth="1"/>
    <col min="929" max="929" width="4" style="1" customWidth="1"/>
    <col min="930" max="930" width="7.28515625" style="1" customWidth="1"/>
    <col min="931" max="931" width="7.5703125" style="1" customWidth="1"/>
    <col min="932" max="932" width="6" style="1" customWidth="1"/>
    <col min="933" max="933" width="4.7109375" style="1" customWidth="1"/>
    <col min="934" max="934" width="5.42578125" style="1" customWidth="1"/>
    <col min="935" max="935" width="5.7109375" style="1" customWidth="1"/>
    <col min="936" max="936" width="5.85546875" style="1" customWidth="1"/>
    <col min="937" max="937" width="5.7109375" style="1" customWidth="1"/>
    <col min="938" max="948" width="0" style="1" hidden="1" customWidth="1"/>
    <col min="949" max="949" width="5.85546875" style="1" customWidth="1"/>
    <col min="950" max="950" width="5.7109375" style="1" customWidth="1"/>
    <col min="951" max="951" width="5" style="1" customWidth="1"/>
    <col min="952" max="952" width="4.140625" style="1" customWidth="1"/>
    <col min="953" max="953" width="5.85546875" style="1" customWidth="1"/>
    <col min="954" max="954" width="5.7109375" style="1" customWidth="1"/>
    <col min="955" max="955" width="4.7109375" style="1" customWidth="1"/>
    <col min="956" max="956" width="4.42578125" style="1" customWidth="1"/>
    <col min="957" max="960" width="0" style="1" hidden="1" customWidth="1"/>
    <col min="961" max="961" width="5.85546875" style="1" customWidth="1"/>
    <col min="962" max="962" width="5.42578125" style="1" customWidth="1"/>
    <col min="963" max="963" width="5.28515625" style="1" customWidth="1"/>
    <col min="964" max="964" width="4.85546875" style="1" customWidth="1"/>
    <col min="965" max="976" width="0" style="1" hidden="1" customWidth="1"/>
    <col min="977" max="977" width="5.85546875" style="1" customWidth="1"/>
    <col min="978" max="978" width="5.42578125" style="1" customWidth="1"/>
    <col min="979" max="979" width="5.140625" style="1" customWidth="1"/>
    <col min="980" max="980" width="4.140625" style="1" customWidth="1"/>
    <col min="981" max="981" width="6.140625" style="1" customWidth="1"/>
    <col min="982" max="983" width="5.5703125" style="1" customWidth="1"/>
    <col min="984" max="984" width="4.42578125" style="1" customWidth="1"/>
    <col min="985" max="996" width="0" style="1" hidden="1" customWidth="1"/>
    <col min="997" max="997" width="7.5703125" style="1" customWidth="1"/>
    <col min="998" max="998" width="6.42578125" style="1" customWidth="1"/>
    <col min="999" max="999" width="5.42578125" style="1" customWidth="1"/>
    <col min="1000" max="1000" width="5.140625" style="1" customWidth="1"/>
    <col min="1001" max="1001" width="5.7109375" style="1" customWidth="1"/>
    <col min="1002" max="1002" width="5.42578125" style="1" customWidth="1"/>
    <col min="1003" max="1003" width="4.5703125" style="1" customWidth="1"/>
    <col min="1004" max="1004" width="5.42578125" style="1" customWidth="1"/>
    <col min="1005" max="1007" width="5.85546875" style="1" customWidth="1"/>
    <col min="1008" max="1008" width="4.42578125" style="1" customWidth="1"/>
    <col min="1009" max="1023" width="0" style="1" hidden="1" customWidth="1"/>
    <col min="1024" max="1024" width="9.140625" style="1" customWidth="1"/>
    <col min="1025" max="1169" width="9.140625" style="1"/>
    <col min="1170" max="1170" width="3.140625" style="1" customWidth="1"/>
    <col min="1171" max="1171" width="12.28515625" style="1" customWidth="1"/>
    <col min="1172" max="1172" width="34.85546875" style="1" customWidth="1"/>
    <col min="1173" max="1173" width="8.42578125" style="1" customWidth="1"/>
    <col min="1174" max="1174" width="8.28515625" style="1" customWidth="1"/>
    <col min="1175" max="1175" width="9.42578125" style="1" customWidth="1"/>
    <col min="1176" max="1176" width="8.28515625" style="1" customWidth="1"/>
    <col min="1177" max="1179" width="6.42578125" style="1" customWidth="1"/>
    <col min="1180" max="1180" width="7.140625" style="1" customWidth="1"/>
    <col min="1181" max="1181" width="4.5703125" style="1" customWidth="1"/>
    <col min="1182" max="1182" width="6.7109375" style="1" customWidth="1"/>
    <col min="1183" max="1183" width="6.85546875" style="1" customWidth="1"/>
    <col min="1184" max="1184" width="6.28515625" style="1" customWidth="1"/>
    <col min="1185" max="1185" width="4" style="1" customWidth="1"/>
    <col min="1186" max="1186" width="7.28515625" style="1" customWidth="1"/>
    <col min="1187" max="1187" width="7.5703125" style="1" customWidth="1"/>
    <col min="1188" max="1188" width="6" style="1" customWidth="1"/>
    <col min="1189" max="1189" width="4.7109375" style="1" customWidth="1"/>
    <col min="1190" max="1190" width="5.42578125" style="1" customWidth="1"/>
    <col min="1191" max="1191" width="5.7109375" style="1" customWidth="1"/>
    <col min="1192" max="1192" width="5.85546875" style="1" customWidth="1"/>
    <col min="1193" max="1193" width="5.7109375" style="1" customWidth="1"/>
    <col min="1194" max="1204" width="0" style="1" hidden="1" customWidth="1"/>
    <col min="1205" max="1205" width="5.85546875" style="1" customWidth="1"/>
    <col min="1206" max="1206" width="5.7109375" style="1" customWidth="1"/>
    <col min="1207" max="1207" width="5" style="1" customWidth="1"/>
    <col min="1208" max="1208" width="4.140625" style="1" customWidth="1"/>
    <col min="1209" max="1209" width="5.85546875" style="1" customWidth="1"/>
    <col min="1210" max="1210" width="5.7109375" style="1" customWidth="1"/>
    <col min="1211" max="1211" width="4.7109375" style="1" customWidth="1"/>
    <col min="1212" max="1212" width="4.42578125" style="1" customWidth="1"/>
    <col min="1213" max="1216" width="0" style="1" hidden="1" customWidth="1"/>
    <col min="1217" max="1217" width="5.85546875" style="1" customWidth="1"/>
    <col min="1218" max="1218" width="5.42578125" style="1" customWidth="1"/>
    <col min="1219" max="1219" width="5.28515625" style="1" customWidth="1"/>
    <col min="1220" max="1220" width="4.85546875" style="1" customWidth="1"/>
    <col min="1221" max="1232" width="0" style="1" hidden="1" customWidth="1"/>
    <col min="1233" max="1233" width="5.85546875" style="1" customWidth="1"/>
    <col min="1234" max="1234" width="5.42578125" style="1" customWidth="1"/>
    <col min="1235" max="1235" width="5.140625" style="1" customWidth="1"/>
    <col min="1236" max="1236" width="4.140625" style="1" customWidth="1"/>
    <col min="1237" max="1237" width="6.140625" style="1" customWidth="1"/>
    <col min="1238" max="1239" width="5.5703125" style="1" customWidth="1"/>
    <col min="1240" max="1240" width="4.42578125" style="1" customWidth="1"/>
    <col min="1241" max="1252" width="0" style="1" hidden="1" customWidth="1"/>
    <col min="1253" max="1253" width="7.5703125" style="1" customWidth="1"/>
    <col min="1254" max="1254" width="6.42578125" style="1" customWidth="1"/>
    <col min="1255" max="1255" width="5.42578125" style="1" customWidth="1"/>
    <col min="1256" max="1256" width="5.140625" style="1" customWidth="1"/>
    <col min="1257" max="1257" width="5.7109375" style="1" customWidth="1"/>
    <col min="1258" max="1258" width="5.42578125" style="1" customWidth="1"/>
    <col min="1259" max="1259" width="4.5703125" style="1" customWidth="1"/>
    <col min="1260" max="1260" width="5.42578125" style="1" customWidth="1"/>
    <col min="1261" max="1263" width="5.85546875" style="1" customWidth="1"/>
    <col min="1264" max="1264" width="4.42578125" style="1" customWidth="1"/>
    <col min="1265" max="1279" width="0" style="1" hidden="1" customWidth="1"/>
    <col min="1280" max="1280" width="9.140625" style="1" customWidth="1"/>
    <col min="1281" max="1425" width="9.140625" style="1"/>
    <col min="1426" max="1426" width="3.140625" style="1" customWidth="1"/>
    <col min="1427" max="1427" width="12.28515625" style="1" customWidth="1"/>
    <col min="1428" max="1428" width="34.85546875" style="1" customWidth="1"/>
    <col min="1429" max="1429" width="8.42578125" style="1" customWidth="1"/>
    <col min="1430" max="1430" width="8.28515625" style="1" customWidth="1"/>
    <col min="1431" max="1431" width="9.42578125" style="1" customWidth="1"/>
    <col min="1432" max="1432" width="8.28515625" style="1" customWidth="1"/>
    <col min="1433" max="1435" width="6.42578125" style="1" customWidth="1"/>
    <col min="1436" max="1436" width="7.140625" style="1" customWidth="1"/>
    <col min="1437" max="1437" width="4.5703125" style="1" customWidth="1"/>
    <col min="1438" max="1438" width="6.7109375" style="1" customWidth="1"/>
    <col min="1439" max="1439" width="6.85546875" style="1" customWidth="1"/>
    <col min="1440" max="1440" width="6.28515625" style="1" customWidth="1"/>
    <col min="1441" max="1441" width="4" style="1" customWidth="1"/>
    <col min="1442" max="1442" width="7.28515625" style="1" customWidth="1"/>
    <col min="1443" max="1443" width="7.5703125" style="1" customWidth="1"/>
    <col min="1444" max="1444" width="6" style="1" customWidth="1"/>
    <col min="1445" max="1445" width="4.7109375" style="1" customWidth="1"/>
    <col min="1446" max="1446" width="5.42578125" style="1" customWidth="1"/>
    <col min="1447" max="1447" width="5.7109375" style="1" customWidth="1"/>
    <col min="1448" max="1448" width="5.85546875" style="1" customWidth="1"/>
    <col min="1449" max="1449" width="5.7109375" style="1" customWidth="1"/>
    <col min="1450" max="1460" width="0" style="1" hidden="1" customWidth="1"/>
    <col min="1461" max="1461" width="5.85546875" style="1" customWidth="1"/>
    <col min="1462" max="1462" width="5.7109375" style="1" customWidth="1"/>
    <col min="1463" max="1463" width="5" style="1" customWidth="1"/>
    <col min="1464" max="1464" width="4.140625" style="1" customWidth="1"/>
    <col min="1465" max="1465" width="5.85546875" style="1" customWidth="1"/>
    <col min="1466" max="1466" width="5.7109375" style="1" customWidth="1"/>
    <col min="1467" max="1467" width="4.7109375" style="1" customWidth="1"/>
    <col min="1468" max="1468" width="4.42578125" style="1" customWidth="1"/>
    <col min="1469" max="1472" width="0" style="1" hidden="1" customWidth="1"/>
    <col min="1473" max="1473" width="5.85546875" style="1" customWidth="1"/>
    <col min="1474" max="1474" width="5.42578125" style="1" customWidth="1"/>
    <col min="1475" max="1475" width="5.28515625" style="1" customWidth="1"/>
    <col min="1476" max="1476" width="4.85546875" style="1" customWidth="1"/>
    <col min="1477" max="1488" width="0" style="1" hidden="1" customWidth="1"/>
    <col min="1489" max="1489" width="5.85546875" style="1" customWidth="1"/>
    <col min="1490" max="1490" width="5.42578125" style="1" customWidth="1"/>
    <col min="1491" max="1491" width="5.140625" style="1" customWidth="1"/>
    <col min="1492" max="1492" width="4.140625" style="1" customWidth="1"/>
    <col min="1493" max="1493" width="6.140625" style="1" customWidth="1"/>
    <col min="1494" max="1495" width="5.5703125" style="1" customWidth="1"/>
    <col min="1496" max="1496" width="4.42578125" style="1" customWidth="1"/>
    <col min="1497" max="1508" width="0" style="1" hidden="1" customWidth="1"/>
    <col min="1509" max="1509" width="7.5703125" style="1" customWidth="1"/>
    <col min="1510" max="1510" width="6.42578125" style="1" customWidth="1"/>
    <col min="1511" max="1511" width="5.42578125" style="1" customWidth="1"/>
    <col min="1512" max="1512" width="5.140625" style="1" customWidth="1"/>
    <col min="1513" max="1513" width="5.7109375" style="1" customWidth="1"/>
    <col min="1514" max="1514" width="5.42578125" style="1" customWidth="1"/>
    <col min="1515" max="1515" width="4.5703125" style="1" customWidth="1"/>
    <col min="1516" max="1516" width="5.42578125" style="1" customWidth="1"/>
    <col min="1517" max="1519" width="5.85546875" style="1" customWidth="1"/>
    <col min="1520" max="1520" width="4.42578125" style="1" customWidth="1"/>
    <col min="1521" max="1535" width="0" style="1" hidden="1" customWidth="1"/>
    <col min="1536" max="1536" width="9.140625" style="1" customWidth="1"/>
    <col min="1537" max="1681" width="9.140625" style="1"/>
    <col min="1682" max="1682" width="3.140625" style="1" customWidth="1"/>
    <col min="1683" max="1683" width="12.28515625" style="1" customWidth="1"/>
    <col min="1684" max="1684" width="34.85546875" style="1" customWidth="1"/>
    <col min="1685" max="1685" width="8.42578125" style="1" customWidth="1"/>
    <col min="1686" max="1686" width="8.28515625" style="1" customWidth="1"/>
    <col min="1687" max="1687" width="9.42578125" style="1" customWidth="1"/>
    <col min="1688" max="1688" width="8.28515625" style="1" customWidth="1"/>
    <col min="1689" max="1691" width="6.42578125" style="1" customWidth="1"/>
    <col min="1692" max="1692" width="7.140625" style="1" customWidth="1"/>
    <col min="1693" max="1693" width="4.5703125" style="1" customWidth="1"/>
    <col min="1694" max="1694" width="6.7109375" style="1" customWidth="1"/>
    <col min="1695" max="1695" width="6.85546875" style="1" customWidth="1"/>
    <col min="1696" max="1696" width="6.28515625" style="1" customWidth="1"/>
    <col min="1697" max="1697" width="4" style="1" customWidth="1"/>
    <col min="1698" max="1698" width="7.28515625" style="1" customWidth="1"/>
    <col min="1699" max="1699" width="7.5703125" style="1" customWidth="1"/>
    <col min="1700" max="1700" width="6" style="1" customWidth="1"/>
    <col min="1701" max="1701" width="4.7109375" style="1" customWidth="1"/>
    <col min="1702" max="1702" width="5.42578125" style="1" customWidth="1"/>
    <col min="1703" max="1703" width="5.7109375" style="1" customWidth="1"/>
    <col min="1704" max="1704" width="5.85546875" style="1" customWidth="1"/>
    <col min="1705" max="1705" width="5.7109375" style="1" customWidth="1"/>
    <col min="1706" max="1716" width="0" style="1" hidden="1" customWidth="1"/>
    <col min="1717" max="1717" width="5.85546875" style="1" customWidth="1"/>
    <col min="1718" max="1718" width="5.7109375" style="1" customWidth="1"/>
    <col min="1719" max="1719" width="5" style="1" customWidth="1"/>
    <col min="1720" max="1720" width="4.140625" style="1" customWidth="1"/>
    <col min="1721" max="1721" width="5.85546875" style="1" customWidth="1"/>
    <col min="1722" max="1722" width="5.7109375" style="1" customWidth="1"/>
    <col min="1723" max="1723" width="4.7109375" style="1" customWidth="1"/>
    <col min="1724" max="1724" width="4.42578125" style="1" customWidth="1"/>
    <col min="1725" max="1728" width="0" style="1" hidden="1" customWidth="1"/>
    <col min="1729" max="1729" width="5.85546875" style="1" customWidth="1"/>
    <col min="1730" max="1730" width="5.42578125" style="1" customWidth="1"/>
    <col min="1731" max="1731" width="5.28515625" style="1" customWidth="1"/>
    <col min="1732" max="1732" width="4.85546875" style="1" customWidth="1"/>
    <col min="1733" max="1744" width="0" style="1" hidden="1" customWidth="1"/>
    <col min="1745" max="1745" width="5.85546875" style="1" customWidth="1"/>
    <col min="1746" max="1746" width="5.42578125" style="1" customWidth="1"/>
    <col min="1747" max="1747" width="5.140625" style="1" customWidth="1"/>
    <col min="1748" max="1748" width="4.140625" style="1" customWidth="1"/>
    <col min="1749" max="1749" width="6.140625" style="1" customWidth="1"/>
    <col min="1750" max="1751" width="5.5703125" style="1" customWidth="1"/>
    <col min="1752" max="1752" width="4.42578125" style="1" customWidth="1"/>
    <col min="1753" max="1764" width="0" style="1" hidden="1" customWidth="1"/>
    <col min="1765" max="1765" width="7.5703125" style="1" customWidth="1"/>
    <col min="1766" max="1766" width="6.42578125" style="1" customWidth="1"/>
    <col min="1767" max="1767" width="5.42578125" style="1" customWidth="1"/>
    <col min="1768" max="1768" width="5.140625" style="1" customWidth="1"/>
    <col min="1769" max="1769" width="5.7109375" style="1" customWidth="1"/>
    <col min="1770" max="1770" width="5.42578125" style="1" customWidth="1"/>
    <col min="1771" max="1771" width="4.5703125" style="1" customWidth="1"/>
    <col min="1772" max="1772" width="5.42578125" style="1" customWidth="1"/>
    <col min="1773" max="1775" width="5.85546875" style="1" customWidth="1"/>
    <col min="1776" max="1776" width="4.42578125" style="1" customWidth="1"/>
    <col min="1777" max="1791" width="0" style="1" hidden="1" customWidth="1"/>
    <col min="1792" max="1792" width="9.140625" style="1" customWidth="1"/>
    <col min="1793" max="1937" width="9.140625" style="1"/>
    <col min="1938" max="1938" width="3.140625" style="1" customWidth="1"/>
    <col min="1939" max="1939" width="12.28515625" style="1" customWidth="1"/>
    <col min="1940" max="1940" width="34.85546875" style="1" customWidth="1"/>
    <col min="1941" max="1941" width="8.42578125" style="1" customWidth="1"/>
    <col min="1942" max="1942" width="8.28515625" style="1" customWidth="1"/>
    <col min="1943" max="1943" width="9.42578125" style="1" customWidth="1"/>
    <col min="1944" max="1944" width="8.28515625" style="1" customWidth="1"/>
    <col min="1945" max="1947" width="6.42578125" style="1" customWidth="1"/>
    <col min="1948" max="1948" width="7.140625" style="1" customWidth="1"/>
    <col min="1949" max="1949" width="4.5703125" style="1" customWidth="1"/>
    <col min="1950" max="1950" width="6.7109375" style="1" customWidth="1"/>
    <col min="1951" max="1951" width="6.85546875" style="1" customWidth="1"/>
    <col min="1952" max="1952" width="6.28515625" style="1" customWidth="1"/>
    <col min="1953" max="1953" width="4" style="1" customWidth="1"/>
    <col min="1954" max="1954" width="7.28515625" style="1" customWidth="1"/>
    <col min="1955" max="1955" width="7.5703125" style="1" customWidth="1"/>
    <col min="1956" max="1956" width="6" style="1" customWidth="1"/>
    <col min="1957" max="1957" width="4.7109375" style="1" customWidth="1"/>
    <col min="1958" max="1958" width="5.42578125" style="1" customWidth="1"/>
    <col min="1959" max="1959" width="5.7109375" style="1" customWidth="1"/>
    <col min="1960" max="1960" width="5.85546875" style="1" customWidth="1"/>
    <col min="1961" max="1961" width="5.7109375" style="1" customWidth="1"/>
    <col min="1962" max="1972" width="0" style="1" hidden="1" customWidth="1"/>
    <col min="1973" max="1973" width="5.85546875" style="1" customWidth="1"/>
    <col min="1974" max="1974" width="5.7109375" style="1" customWidth="1"/>
    <col min="1975" max="1975" width="5" style="1" customWidth="1"/>
    <col min="1976" max="1976" width="4.140625" style="1" customWidth="1"/>
    <col min="1977" max="1977" width="5.85546875" style="1" customWidth="1"/>
    <col min="1978" max="1978" width="5.7109375" style="1" customWidth="1"/>
    <col min="1979" max="1979" width="4.7109375" style="1" customWidth="1"/>
    <col min="1980" max="1980" width="4.42578125" style="1" customWidth="1"/>
    <col min="1981" max="1984" width="0" style="1" hidden="1" customWidth="1"/>
    <col min="1985" max="1985" width="5.85546875" style="1" customWidth="1"/>
    <col min="1986" max="1986" width="5.42578125" style="1" customWidth="1"/>
    <col min="1987" max="1987" width="5.28515625" style="1" customWidth="1"/>
    <col min="1988" max="1988" width="4.85546875" style="1" customWidth="1"/>
    <col min="1989" max="2000" width="0" style="1" hidden="1" customWidth="1"/>
    <col min="2001" max="2001" width="5.85546875" style="1" customWidth="1"/>
    <col min="2002" max="2002" width="5.42578125" style="1" customWidth="1"/>
    <col min="2003" max="2003" width="5.140625" style="1" customWidth="1"/>
    <col min="2004" max="2004" width="4.140625" style="1" customWidth="1"/>
    <col min="2005" max="2005" width="6.140625" style="1" customWidth="1"/>
    <col min="2006" max="2007" width="5.5703125" style="1" customWidth="1"/>
    <col min="2008" max="2008" width="4.42578125" style="1" customWidth="1"/>
    <col min="2009" max="2020" width="0" style="1" hidden="1" customWidth="1"/>
    <col min="2021" max="2021" width="7.5703125" style="1" customWidth="1"/>
    <col min="2022" max="2022" width="6.42578125" style="1" customWidth="1"/>
    <col min="2023" max="2023" width="5.42578125" style="1" customWidth="1"/>
    <col min="2024" max="2024" width="5.140625" style="1" customWidth="1"/>
    <col min="2025" max="2025" width="5.7109375" style="1" customWidth="1"/>
    <col min="2026" max="2026" width="5.42578125" style="1" customWidth="1"/>
    <col min="2027" max="2027" width="4.5703125" style="1" customWidth="1"/>
    <col min="2028" max="2028" width="5.42578125" style="1" customWidth="1"/>
    <col min="2029" max="2031" width="5.85546875" style="1" customWidth="1"/>
    <col min="2032" max="2032" width="4.42578125" style="1" customWidth="1"/>
    <col min="2033" max="2047" width="0" style="1" hidden="1" customWidth="1"/>
    <col min="2048" max="2048" width="9.140625" style="1" customWidth="1"/>
    <col min="2049" max="2193" width="9.140625" style="1"/>
    <col min="2194" max="2194" width="3.140625" style="1" customWidth="1"/>
    <col min="2195" max="2195" width="12.28515625" style="1" customWidth="1"/>
    <col min="2196" max="2196" width="34.85546875" style="1" customWidth="1"/>
    <col min="2197" max="2197" width="8.42578125" style="1" customWidth="1"/>
    <col min="2198" max="2198" width="8.28515625" style="1" customWidth="1"/>
    <col min="2199" max="2199" width="9.42578125" style="1" customWidth="1"/>
    <col min="2200" max="2200" width="8.28515625" style="1" customWidth="1"/>
    <col min="2201" max="2203" width="6.42578125" style="1" customWidth="1"/>
    <col min="2204" max="2204" width="7.140625" style="1" customWidth="1"/>
    <col min="2205" max="2205" width="4.5703125" style="1" customWidth="1"/>
    <col min="2206" max="2206" width="6.7109375" style="1" customWidth="1"/>
    <col min="2207" max="2207" width="6.85546875" style="1" customWidth="1"/>
    <col min="2208" max="2208" width="6.28515625" style="1" customWidth="1"/>
    <col min="2209" max="2209" width="4" style="1" customWidth="1"/>
    <col min="2210" max="2210" width="7.28515625" style="1" customWidth="1"/>
    <col min="2211" max="2211" width="7.5703125" style="1" customWidth="1"/>
    <col min="2212" max="2212" width="6" style="1" customWidth="1"/>
    <col min="2213" max="2213" width="4.7109375" style="1" customWidth="1"/>
    <col min="2214" max="2214" width="5.42578125" style="1" customWidth="1"/>
    <col min="2215" max="2215" width="5.7109375" style="1" customWidth="1"/>
    <col min="2216" max="2216" width="5.85546875" style="1" customWidth="1"/>
    <col min="2217" max="2217" width="5.7109375" style="1" customWidth="1"/>
    <col min="2218" max="2228" width="0" style="1" hidden="1" customWidth="1"/>
    <col min="2229" max="2229" width="5.85546875" style="1" customWidth="1"/>
    <col min="2230" max="2230" width="5.7109375" style="1" customWidth="1"/>
    <col min="2231" max="2231" width="5" style="1" customWidth="1"/>
    <col min="2232" max="2232" width="4.140625" style="1" customWidth="1"/>
    <col min="2233" max="2233" width="5.85546875" style="1" customWidth="1"/>
    <col min="2234" max="2234" width="5.7109375" style="1" customWidth="1"/>
    <col min="2235" max="2235" width="4.7109375" style="1" customWidth="1"/>
    <col min="2236" max="2236" width="4.42578125" style="1" customWidth="1"/>
    <col min="2237" max="2240" width="0" style="1" hidden="1" customWidth="1"/>
    <col min="2241" max="2241" width="5.85546875" style="1" customWidth="1"/>
    <col min="2242" max="2242" width="5.42578125" style="1" customWidth="1"/>
    <col min="2243" max="2243" width="5.28515625" style="1" customWidth="1"/>
    <col min="2244" max="2244" width="4.85546875" style="1" customWidth="1"/>
    <col min="2245" max="2256" width="0" style="1" hidden="1" customWidth="1"/>
    <col min="2257" max="2257" width="5.85546875" style="1" customWidth="1"/>
    <col min="2258" max="2258" width="5.42578125" style="1" customWidth="1"/>
    <col min="2259" max="2259" width="5.140625" style="1" customWidth="1"/>
    <col min="2260" max="2260" width="4.140625" style="1" customWidth="1"/>
    <col min="2261" max="2261" width="6.140625" style="1" customWidth="1"/>
    <col min="2262" max="2263" width="5.5703125" style="1" customWidth="1"/>
    <col min="2264" max="2264" width="4.42578125" style="1" customWidth="1"/>
    <col min="2265" max="2276" width="0" style="1" hidden="1" customWidth="1"/>
    <col min="2277" max="2277" width="7.5703125" style="1" customWidth="1"/>
    <col min="2278" max="2278" width="6.42578125" style="1" customWidth="1"/>
    <col min="2279" max="2279" width="5.42578125" style="1" customWidth="1"/>
    <col min="2280" max="2280" width="5.140625" style="1" customWidth="1"/>
    <col min="2281" max="2281" width="5.7109375" style="1" customWidth="1"/>
    <col min="2282" max="2282" width="5.42578125" style="1" customWidth="1"/>
    <col min="2283" max="2283" width="4.5703125" style="1" customWidth="1"/>
    <col min="2284" max="2284" width="5.42578125" style="1" customWidth="1"/>
    <col min="2285" max="2287" width="5.85546875" style="1" customWidth="1"/>
    <col min="2288" max="2288" width="4.42578125" style="1" customWidth="1"/>
    <col min="2289" max="2303" width="0" style="1" hidden="1" customWidth="1"/>
    <col min="2304" max="2304" width="9.140625" style="1" customWidth="1"/>
    <col min="2305" max="2449" width="9.140625" style="1"/>
    <col min="2450" max="2450" width="3.140625" style="1" customWidth="1"/>
    <col min="2451" max="2451" width="12.28515625" style="1" customWidth="1"/>
    <col min="2452" max="2452" width="34.85546875" style="1" customWidth="1"/>
    <col min="2453" max="2453" width="8.42578125" style="1" customWidth="1"/>
    <col min="2454" max="2454" width="8.28515625" style="1" customWidth="1"/>
    <col min="2455" max="2455" width="9.42578125" style="1" customWidth="1"/>
    <col min="2456" max="2456" width="8.28515625" style="1" customWidth="1"/>
    <col min="2457" max="2459" width="6.42578125" style="1" customWidth="1"/>
    <col min="2460" max="2460" width="7.140625" style="1" customWidth="1"/>
    <col min="2461" max="2461" width="4.5703125" style="1" customWidth="1"/>
    <col min="2462" max="2462" width="6.7109375" style="1" customWidth="1"/>
    <col min="2463" max="2463" width="6.85546875" style="1" customWidth="1"/>
    <col min="2464" max="2464" width="6.28515625" style="1" customWidth="1"/>
    <col min="2465" max="2465" width="4" style="1" customWidth="1"/>
    <col min="2466" max="2466" width="7.28515625" style="1" customWidth="1"/>
    <col min="2467" max="2467" width="7.5703125" style="1" customWidth="1"/>
    <col min="2468" max="2468" width="6" style="1" customWidth="1"/>
    <col min="2469" max="2469" width="4.7109375" style="1" customWidth="1"/>
    <col min="2470" max="2470" width="5.42578125" style="1" customWidth="1"/>
    <col min="2471" max="2471" width="5.7109375" style="1" customWidth="1"/>
    <col min="2472" max="2472" width="5.85546875" style="1" customWidth="1"/>
    <col min="2473" max="2473" width="5.7109375" style="1" customWidth="1"/>
    <col min="2474" max="2484" width="0" style="1" hidden="1" customWidth="1"/>
    <col min="2485" max="2485" width="5.85546875" style="1" customWidth="1"/>
    <col min="2486" max="2486" width="5.7109375" style="1" customWidth="1"/>
    <col min="2487" max="2487" width="5" style="1" customWidth="1"/>
    <col min="2488" max="2488" width="4.140625" style="1" customWidth="1"/>
    <col min="2489" max="2489" width="5.85546875" style="1" customWidth="1"/>
    <col min="2490" max="2490" width="5.7109375" style="1" customWidth="1"/>
    <col min="2491" max="2491" width="4.7109375" style="1" customWidth="1"/>
    <col min="2492" max="2492" width="4.42578125" style="1" customWidth="1"/>
    <col min="2493" max="2496" width="0" style="1" hidden="1" customWidth="1"/>
    <col min="2497" max="2497" width="5.85546875" style="1" customWidth="1"/>
    <col min="2498" max="2498" width="5.42578125" style="1" customWidth="1"/>
    <col min="2499" max="2499" width="5.28515625" style="1" customWidth="1"/>
    <col min="2500" max="2500" width="4.85546875" style="1" customWidth="1"/>
    <col min="2501" max="2512" width="0" style="1" hidden="1" customWidth="1"/>
    <col min="2513" max="2513" width="5.85546875" style="1" customWidth="1"/>
    <col min="2514" max="2514" width="5.42578125" style="1" customWidth="1"/>
    <col min="2515" max="2515" width="5.140625" style="1" customWidth="1"/>
    <col min="2516" max="2516" width="4.140625" style="1" customWidth="1"/>
    <col min="2517" max="2517" width="6.140625" style="1" customWidth="1"/>
    <col min="2518" max="2519" width="5.5703125" style="1" customWidth="1"/>
    <col min="2520" max="2520" width="4.42578125" style="1" customWidth="1"/>
    <col min="2521" max="2532" width="0" style="1" hidden="1" customWidth="1"/>
    <col min="2533" max="2533" width="7.5703125" style="1" customWidth="1"/>
    <col min="2534" max="2534" width="6.42578125" style="1" customWidth="1"/>
    <col min="2535" max="2535" width="5.42578125" style="1" customWidth="1"/>
    <col min="2536" max="2536" width="5.140625" style="1" customWidth="1"/>
    <col min="2537" max="2537" width="5.7109375" style="1" customWidth="1"/>
    <col min="2538" max="2538" width="5.42578125" style="1" customWidth="1"/>
    <col min="2539" max="2539" width="4.5703125" style="1" customWidth="1"/>
    <col min="2540" max="2540" width="5.42578125" style="1" customWidth="1"/>
    <col min="2541" max="2543" width="5.85546875" style="1" customWidth="1"/>
    <col min="2544" max="2544" width="4.42578125" style="1" customWidth="1"/>
    <col min="2545" max="2559" width="0" style="1" hidden="1" customWidth="1"/>
    <col min="2560" max="2560" width="9.140625" style="1" customWidth="1"/>
    <col min="2561" max="2705" width="9.140625" style="1"/>
    <col min="2706" max="2706" width="3.140625" style="1" customWidth="1"/>
    <col min="2707" max="2707" width="12.28515625" style="1" customWidth="1"/>
    <col min="2708" max="2708" width="34.85546875" style="1" customWidth="1"/>
    <col min="2709" max="2709" width="8.42578125" style="1" customWidth="1"/>
    <col min="2710" max="2710" width="8.28515625" style="1" customWidth="1"/>
    <col min="2711" max="2711" width="9.42578125" style="1" customWidth="1"/>
    <col min="2712" max="2712" width="8.28515625" style="1" customWidth="1"/>
    <col min="2713" max="2715" width="6.42578125" style="1" customWidth="1"/>
    <col min="2716" max="2716" width="7.140625" style="1" customWidth="1"/>
    <col min="2717" max="2717" width="4.5703125" style="1" customWidth="1"/>
    <col min="2718" max="2718" width="6.7109375" style="1" customWidth="1"/>
    <col min="2719" max="2719" width="6.85546875" style="1" customWidth="1"/>
    <col min="2720" max="2720" width="6.28515625" style="1" customWidth="1"/>
    <col min="2721" max="2721" width="4" style="1" customWidth="1"/>
    <col min="2722" max="2722" width="7.28515625" style="1" customWidth="1"/>
    <col min="2723" max="2723" width="7.5703125" style="1" customWidth="1"/>
    <col min="2724" max="2724" width="6" style="1" customWidth="1"/>
    <col min="2725" max="2725" width="4.7109375" style="1" customWidth="1"/>
    <col min="2726" max="2726" width="5.42578125" style="1" customWidth="1"/>
    <col min="2727" max="2727" width="5.7109375" style="1" customWidth="1"/>
    <col min="2728" max="2728" width="5.85546875" style="1" customWidth="1"/>
    <col min="2729" max="2729" width="5.7109375" style="1" customWidth="1"/>
    <col min="2730" max="2740" width="0" style="1" hidden="1" customWidth="1"/>
    <col min="2741" max="2741" width="5.85546875" style="1" customWidth="1"/>
    <col min="2742" max="2742" width="5.7109375" style="1" customWidth="1"/>
    <col min="2743" max="2743" width="5" style="1" customWidth="1"/>
    <col min="2744" max="2744" width="4.140625" style="1" customWidth="1"/>
    <col min="2745" max="2745" width="5.85546875" style="1" customWidth="1"/>
    <col min="2746" max="2746" width="5.7109375" style="1" customWidth="1"/>
    <col min="2747" max="2747" width="4.7109375" style="1" customWidth="1"/>
    <col min="2748" max="2748" width="4.42578125" style="1" customWidth="1"/>
    <col min="2749" max="2752" width="0" style="1" hidden="1" customWidth="1"/>
    <col min="2753" max="2753" width="5.85546875" style="1" customWidth="1"/>
    <col min="2754" max="2754" width="5.42578125" style="1" customWidth="1"/>
    <col min="2755" max="2755" width="5.28515625" style="1" customWidth="1"/>
    <col min="2756" max="2756" width="4.85546875" style="1" customWidth="1"/>
    <col min="2757" max="2768" width="0" style="1" hidden="1" customWidth="1"/>
    <col min="2769" max="2769" width="5.85546875" style="1" customWidth="1"/>
    <col min="2770" max="2770" width="5.42578125" style="1" customWidth="1"/>
    <col min="2771" max="2771" width="5.140625" style="1" customWidth="1"/>
    <col min="2772" max="2772" width="4.140625" style="1" customWidth="1"/>
    <col min="2773" max="2773" width="6.140625" style="1" customWidth="1"/>
    <col min="2774" max="2775" width="5.5703125" style="1" customWidth="1"/>
    <col min="2776" max="2776" width="4.42578125" style="1" customWidth="1"/>
    <col min="2777" max="2788" width="0" style="1" hidden="1" customWidth="1"/>
    <col min="2789" max="2789" width="7.5703125" style="1" customWidth="1"/>
    <col min="2790" max="2790" width="6.42578125" style="1" customWidth="1"/>
    <col min="2791" max="2791" width="5.42578125" style="1" customWidth="1"/>
    <col min="2792" max="2792" width="5.140625" style="1" customWidth="1"/>
    <col min="2793" max="2793" width="5.7109375" style="1" customWidth="1"/>
    <col min="2794" max="2794" width="5.42578125" style="1" customWidth="1"/>
    <col min="2795" max="2795" width="4.5703125" style="1" customWidth="1"/>
    <col min="2796" max="2796" width="5.42578125" style="1" customWidth="1"/>
    <col min="2797" max="2799" width="5.85546875" style="1" customWidth="1"/>
    <col min="2800" max="2800" width="4.42578125" style="1" customWidth="1"/>
    <col min="2801" max="2815" width="0" style="1" hidden="1" customWidth="1"/>
    <col min="2816" max="2816" width="9.140625" style="1" customWidth="1"/>
    <col min="2817" max="2961" width="9.140625" style="1"/>
    <col min="2962" max="2962" width="3.140625" style="1" customWidth="1"/>
    <col min="2963" max="2963" width="12.28515625" style="1" customWidth="1"/>
    <col min="2964" max="2964" width="34.85546875" style="1" customWidth="1"/>
    <col min="2965" max="2965" width="8.42578125" style="1" customWidth="1"/>
    <col min="2966" max="2966" width="8.28515625" style="1" customWidth="1"/>
    <col min="2967" max="2967" width="9.42578125" style="1" customWidth="1"/>
    <col min="2968" max="2968" width="8.28515625" style="1" customWidth="1"/>
    <col min="2969" max="2971" width="6.42578125" style="1" customWidth="1"/>
    <col min="2972" max="2972" width="7.140625" style="1" customWidth="1"/>
    <col min="2973" max="2973" width="4.5703125" style="1" customWidth="1"/>
    <col min="2974" max="2974" width="6.7109375" style="1" customWidth="1"/>
    <col min="2975" max="2975" width="6.85546875" style="1" customWidth="1"/>
    <col min="2976" max="2976" width="6.28515625" style="1" customWidth="1"/>
    <col min="2977" max="2977" width="4" style="1" customWidth="1"/>
    <col min="2978" max="2978" width="7.28515625" style="1" customWidth="1"/>
    <col min="2979" max="2979" width="7.5703125" style="1" customWidth="1"/>
    <col min="2980" max="2980" width="6" style="1" customWidth="1"/>
    <col min="2981" max="2981" width="4.7109375" style="1" customWidth="1"/>
    <col min="2982" max="2982" width="5.42578125" style="1" customWidth="1"/>
    <col min="2983" max="2983" width="5.7109375" style="1" customWidth="1"/>
    <col min="2984" max="2984" width="5.85546875" style="1" customWidth="1"/>
    <col min="2985" max="2985" width="5.7109375" style="1" customWidth="1"/>
    <col min="2986" max="2996" width="0" style="1" hidden="1" customWidth="1"/>
    <col min="2997" max="2997" width="5.85546875" style="1" customWidth="1"/>
    <col min="2998" max="2998" width="5.7109375" style="1" customWidth="1"/>
    <col min="2999" max="2999" width="5" style="1" customWidth="1"/>
    <col min="3000" max="3000" width="4.140625" style="1" customWidth="1"/>
    <col min="3001" max="3001" width="5.85546875" style="1" customWidth="1"/>
    <col min="3002" max="3002" width="5.7109375" style="1" customWidth="1"/>
    <col min="3003" max="3003" width="4.7109375" style="1" customWidth="1"/>
    <col min="3004" max="3004" width="4.42578125" style="1" customWidth="1"/>
    <col min="3005" max="3008" width="0" style="1" hidden="1" customWidth="1"/>
    <col min="3009" max="3009" width="5.85546875" style="1" customWidth="1"/>
    <col min="3010" max="3010" width="5.42578125" style="1" customWidth="1"/>
    <col min="3011" max="3011" width="5.28515625" style="1" customWidth="1"/>
    <col min="3012" max="3012" width="4.85546875" style="1" customWidth="1"/>
    <col min="3013" max="3024" width="0" style="1" hidden="1" customWidth="1"/>
    <col min="3025" max="3025" width="5.85546875" style="1" customWidth="1"/>
    <col min="3026" max="3026" width="5.42578125" style="1" customWidth="1"/>
    <col min="3027" max="3027" width="5.140625" style="1" customWidth="1"/>
    <col min="3028" max="3028" width="4.140625" style="1" customWidth="1"/>
    <col min="3029" max="3029" width="6.140625" style="1" customWidth="1"/>
    <col min="3030" max="3031" width="5.5703125" style="1" customWidth="1"/>
    <col min="3032" max="3032" width="4.42578125" style="1" customWidth="1"/>
    <col min="3033" max="3044" width="0" style="1" hidden="1" customWidth="1"/>
    <col min="3045" max="3045" width="7.5703125" style="1" customWidth="1"/>
    <col min="3046" max="3046" width="6.42578125" style="1" customWidth="1"/>
    <col min="3047" max="3047" width="5.42578125" style="1" customWidth="1"/>
    <col min="3048" max="3048" width="5.140625" style="1" customWidth="1"/>
    <col min="3049" max="3049" width="5.7109375" style="1" customWidth="1"/>
    <col min="3050" max="3050" width="5.42578125" style="1" customWidth="1"/>
    <col min="3051" max="3051" width="4.5703125" style="1" customWidth="1"/>
    <col min="3052" max="3052" width="5.42578125" style="1" customWidth="1"/>
    <col min="3053" max="3055" width="5.85546875" style="1" customWidth="1"/>
    <col min="3056" max="3056" width="4.42578125" style="1" customWidth="1"/>
    <col min="3057" max="3071" width="0" style="1" hidden="1" customWidth="1"/>
    <col min="3072" max="3072" width="9.140625" style="1" customWidth="1"/>
    <col min="3073" max="3217" width="9.140625" style="1"/>
    <col min="3218" max="3218" width="3.140625" style="1" customWidth="1"/>
    <col min="3219" max="3219" width="12.28515625" style="1" customWidth="1"/>
    <col min="3220" max="3220" width="34.85546875" style="1" customWidth="1"/>
    <col min="3221" max="3221" width="8.42578125" style="1" customWidth="1"/>
    <col min="3222" max="3222" width="8.28515625" style="1" customWidth="1"/>
    <col min="3223" max="3223" width="9.42578125" style="1" customWidth="1"/>
    <col min="3224" max="3224" width="8.28515625" style="1" customWidth="1"/>
    <col min="3225" max="3227" width="6.42578125" style="1" customWidth="1"/>
    <col min="3228" max="3228" width="7.140625" style="1" customWidth="1"/>
    <col min="3229" max="3229" width="4.5703125" style="1" customWidth="1"/>
    <col min="3230" max="3230" width="6.7109375" style="1" customWidth="1"/>
    <col min="3231" max="3231" width="6.85546875" style="1" customWidth="1"/>
    <col min="3232" max="3232" width="6.28515625" style="1" customWidth="1"/>
    <col min="3233" max="3233" width="4" style="1" customWidth="1"/>
    <col min="3234" max="3234" width="7.28515625" style="1" customWidth="1"/>
    <col min="3235" max="3235" width="7.5703125" style="1" customWidth="1"/>
    <col min="3236" max="3236" width="6" style="1" customWidth="1"/>
    <col min="3237" max="3237" width="4.7109375" style="1" customWidth="1"/>
    <col min="3238" max="3238" width="5.42578125" style="1" customWidth="1"/>
    <col min="3239" max="3239" width="5.7109375" style="1" customWidth="1"/>
    <col min="3240" max="3240" width="5.85546875" style="1" customWidth="1"/>
    <col min="3241" max="3241" width="5.7109375" style="1" customWidth="1"/>
    <col min="3242" max="3252" width="0" style="1" hidden="1" customWidth="1"/>
    <col min="3253" max="3253" width="5.85546875" style="1" customWidth="1"/>
    <col min="3254" max="3254" width="5.7109375" style="1" customWidth="1"/>
    <col min="3255" max="3255" width="5" style="1" customWidth="1"/>
    <col min="3256" max="3256" width="4.140625" style="1" customWidth="1"/>
    <col min="3257" max="3257" width="5.85546875" style="1" customWidth="1"/>
    <col min="3258" max="3258" width="5.7109375" style="1" customWidth="1"/>
    <col min="3259" max="3259" width="4.7109375" style="1" customWidth="1"/>
    <col min="3260" max="3260" width="4.42578125" style="1" customWidth="1"/>
    <col min="3261" max="3264" width="0" style="1" hidden="1" customWidth="1"/>
    <col min="3265" max="3265" width="5.85546875" style="1" customWidth="1"/>
    <col min="3266" max="3266" width="5.42578125" style="1" customWidth="1"/>
    <col min="3267" max="3267" width="5.28515625" style="1" customWidth="1"/>
    <col min="3268" max="3268" width="4.85546875" style="1" customWidth="1"/>
    <col min="3269" max="3280" width="0" style="1" hidden="1" customWidth="1"/>
    <col min="3281" max="3281" width="5.85546875" style="1" customWidth="1"/>
    <col min="3282" max="3282" width="5.42578125" style="1" customWidth="1"/>
    <col min="3283" max="3283" width="5.140625" style="1" customWidth="1"/>
    <col min="3284" max="3284" width="4.140625" style="1" customWidth="1"/>
    <col min="3285" max="3285" width="6.140625" style="1" customWidth="1"/>
    <col min="3286" max="3287" width="5.5703125" style="1" customWidth="1"/>
    <col min="3288" max="3288" width="4.42578125" style="1" customWidth="1"/>
    <col min="3289" max="3300" width="0" style="1" hidden="1" customWidth="1"/>
    <col min="3301" max="3301" width="7.5703125" style="1" customWidth="1"/>
    <col min="3302" max="3302" width="6.42578125" style="1" customWidth="1"/>
    <col min="3303" max="3303" width="5.42578125" style="1" customWidth="1"/>
    <col min="3304" max="3304" width="5.140625" style="1" customWidth="1"/>
    <col min="3305" max="3305" width="5.7109375" style="1" customWidth="1"/>
    <col min="3306" max="3306" width="5.42578125" style="1" customWidth="1"/>
    <col min="3307" max="3307" width="4.5703125" style="1" customWidth="1"/>
    <col min="3308" max="3308" width="5.42578125" style="1" customWidth="1"/>
    <col min="3309" max="3311" width="5.85546875" style="1" customWidth="1"/>
    <col min="3312" max="3312" width="4.42578125" style="1" customWidth="1"/>
    <col min="3313" max="3327" width="0" style="1" hidden="1" customWidth="1"/>
    <col min="3328" max="3328" width="9.140625" style="1" customWidth="1"/>
    <col min="3329" max="3473" width="9.140625" style="1"/>
    <col min="3474" max="3474" width="3.140625" style="1" customWidth="1"/>
    <col min="3475" max="3475" width="12.28515625" style="1" customWidth="1"/>
    <col min="3476" max="3476" width="34.85546875" style="1" customWidth="1"/>
    <col min="3477" max="3477" width="8.42578125" style="1" customWidth="1"/>
    <col min="3478" max="3478" width="8.28515625" style="1" customWidth="1"/>
    <col min="3479" max="3479" width="9.42578125" style="1" customWidth="1"/>
    <col min="3480" max="3480" width="8.28515625" style="1" customWidth="1"/>
    <col min="3481" max="3483" width="6.42578125" style="1" customWidth="1"/>
    <col min="3484" max="3484" width="7.140625" style="1" customWidth="1"/>
    <col min="3485" max="3485" width="4.5703125" style="1" customWidth="1"/>
    <col min="3486" max="3486" width="6.7109375" style="1" customWidth="1"/>
    <col min="3487" max="3487" width="6.85546875" style="1" customWidth="1"/>
    <col min="3488" max="3488" width="6.28515625" style="1" customWidth="1"/>
    <col min="3489" max="3489" width="4" style="1" customWidth="1"/>
    <col min="3490" max="3490" width="7.28515625" style="1" customWidth="1"/>
    <col min="3491" max="3491" width="7.5703125" style="1" customWidth="1"/>
    <col min="3492" max="3492" width="6" style="1" customWidth="1"/>
    <col min="3493" max="3493" width="4.7109375" style="1" customWidth="1"/>
    <col min="3494" max="3494" width="5.42578125" style="1" customWidth="1"/>
    <col min="3495" max="3495" width="5.7109375" style="1" customWidth="1"/>
    <col min="3496" max="3496" width="5.85546875" style="1" customWidth="1"/>
    <col min="3497" max="3497" width="5.7109375" style="1" customWidth="1"/>
    <col min="3498" max="3508" width="0" style="1" hidden="1" customWidth="1"/>
    <col min="3509" max="3509" width="5.85546875" style="1" customWidth="1"/>
    <col min="3510" max="3510" width="5.7109375" style="1" customWidth="1"/>
    <col min="3511" max="3511" width="5" style="1" customWidth="1"/>
    <col min="3512" max="3512" width="4.140625" style="1" customWidth="1"/>
    <col min="3513" max="3513" width="5.85546875" style="1" customWidth="1"/>
    <col min="3514" max="3514" width="5.7109375" style="1" customWidth="1"/>
    <col min="3515" max="3515" width="4.7109375" style="1" customWidth="1"/>
    <col min="3516" max="3516" width="4.42578125" style="1" customWidth="1"/>
    <col min="3517" max="3520" width="0" style="1" hidden="1" customWidth="1"/>
    <col min="3521" max="3521" width="5.85546875" style="1" customWidth="1"/>
    <col min="3522" max="3522" width="5.42578125" style="1" customWidth="1"/>
    <col min="3523" max="3523" width="5.28515625" style="1" customWidth="1"/>
    <col min="3524" max="3524" width="4.85546875" style="1" customWidth="1"/>
    <col min="3525" max="3536" width="0" style="1" hidden="1" customWidth="1"/>
    <col min="3537" max="3537" width="5.85546875" style="1" customWidth="1"/>
    <col min="3538" max="3538" width="5.42578125" style="1" customWidth="1"/>
    <col min="3539" max="3539" width="5.140625" style="1" customWidth="1"/>
    <col min="3540" max="3540" width="4.140625" style="1" customWidth="1"/>
    <col min="3541" max="3541" width="6.140625" style="1" customWidth="1"/>
    <col min="3542" max="3543" width="5.5703125" style="1" customWidth="1"/>
    <col min="3544" max="3544" width="4.42578125" style="1" customWidth="1"/>
    <col min="3545" max="3556" width="0" style="1" hidden="1" customWidth="1"/>
    <col min="3557" max="3557" width="7.5703125" style="1" customWidth="1"/>
    <col min="3558" max="3558" width="6.42578125" style="1" customWidth="1"/>
    <col min="3559" max="3559" width="5.42578125" style="1" customWidth="1"/>
    <col min="3560" max="3560" width="5.140625" style="1" customWidth="1"/>
    <col min="3561" max="3561" width="5.7109375" style="1" customWidth="1"/>
    <col min="3562" max="3562" width="5.42578125" style="1" customWidth="1"/>
    <col min="3563" max="3563" width="4.5703125" style="1" customWidth="1"/>
    <col min="3564" max="3564" width="5.42578125" style="1" customWidth="1"/>
    <col min="3565" max="3567" width="5.85546875" style="1" customWidth="1"/>
    <col min="3568" max="3568" width="4.42578125" style="1" customWidth="1"/>
    <col min="3569" max="3583" width="0" style="1" hidden="1" customWidth="1"/>
    <col min="3584" max="3584" width="9.140625" style="1" customWidth="1"/>
    <col min="3585" max="3729" width="9.140625" style="1"/>
    <col min="3730" max="3730" width="3.140625" style="1" customWidth="1"/>
    <col min="3731" max="3731" width="12.28515625" style="1" customWidth="1"/>
    <col min="3732" max="3732" width="34.85546875" style="1" customWidth="1"/>
    <col min="3733" max="3733" width="8.42578125" style="1" customWidth="1"/>
    <col min="3734" max="3734" width="8.28515625" style="1" customWidth="1"/>
    <col min="3735" max="3735" width="9.42578125" style="1" customWidth="1"/>
    <col min="3736" max="3736" width="8.28515625" style="1" customWidth="1"/>
    <col min="3737" max="3739" width="6.42578125" style="1" customWidth="1"/>
    <col min="3740" max="3740" width="7.140625" style="1" customWidth="1"/>
    <col min="3741" max="3741" width="4.5703125" style="1" customWidth="1"/>
    <col min="3742" max="3742" width="6.7109375" style="1" customWidth="1"/>
    <col min="3743" max="3743" width="6.85546875" style="1" customWidth="1"/>
    <col min="3744" max="3744" width="6.28515625" style="1" customWidth="1"/>
    <col min="3745" max="3745" width="4" style="1" customWidth="1"/>
    <col min="3746" max="3746" width="7.28515625" style="1" customWidth="1"/>
    <col min="3747" max="3747" width="7.5703125" style="1" customWidth="1"/>
    <col min="3748" max="3748" width="6" style="1" customWidth="1"/>
    <col min="3749" max="3749" width="4.7109375" style="1" customWidth="1"/>
    <col min="3750" max="3750" width="5.42578125" style="1" customWidth="1"/>
    <col min="3751" max="3751" width="5.7109375" style="1" customWidth="1"/>
    <col min="3752" max="3752" width="5.85546875" style="1" customWidth="1"/>
    <col min="3753" max="3753" width="5.7109375" style="1" customWidth="1"/>
    <col min="3754" max="3764" width="0" style="1" hidden="1" customWidth="1"/>
    <col min="3765" max="3765" width="5.85546875" style="1" customWidth="1"/>
    <col min="3766" max="3766" width="5.7109375" style="1" customWidth="1"/>
    <col min="3767" max="3767" width="5" style="1" customWidth="1"/>
    <col min="3768" max="3768" width="4.140625" style="1" customWidth="1"/>
    <col min="3769" max="3769" width="5.85546875" style="1" customWidth="1"/>
    <col min="3770" max="3770" width="5.7109375" style="1" customWidth="1"/>
    <col min="3771" max="3771" width="4.7109375" style="1" customWidth="1"/>
    <col min="3772" max="3772" width="4.42578125" style="1" customWidth="1"/>
    <col min="3773" max="3776" width="0" style="1" hidden="1" customWidth="1"/>
    <col min="3777" max="3777" width="5.85546875" style="1" customWidth="1"/>
    <col min="3778" max="3778" width="5.42578125" style="1" customWidth="1"/>
    <col min="3779" max="3779" width="5.28515625" style="1" customWidth="1"/>
    <col min="3780" max="3780" width="4.85546875" style="1" customWidth="1"/>
    <col min="3781" max="3792" width="0" style="1" hidden="1" customWidth="1"/>
    <col min="3793" max="3793" width="5.85546875" style="1" customWidth="1"/>
    <col min="3794" max="3794" width="5.42578125" style="1" customWidth="1"/>
    <col min="3795" max="3795" width="5.140625" style="1" customWidth="1"/>
    <col min="3796" max="3796" width="4.140625" style="1" customWidth="1"/>
    <col min="3797" max="3797" width="6.140625" style="1" customWidth="1"/>
    <col min="3798" max="3799" width="5.5703125" style="1" customWidth="1"/>
    <col min="3800" max="3800" width="4.42578125" style="1" customWidth="1"/>
    <col min="3801" max="3812" width="0" style="1" hidden="1" customWidth="1"/>
    <col min="3813" max="3813" width="7.5703125" style="1" customWidth="1"/>
    <col min="3814" max="3814" width="6.42578125" style="1" customWidth="1"/>
    <col min="3815" max="3815" width="5.42578125" style="1" customWidth="1"/>
    <col min="3816" max="3816" width="5.140625" style="1" customWidth="1"/>
    <col min="3817" max="3817" width="5.7109375" style="1" customWidth="1"/>
    <col min="3818" max="3818" width="5.42578125" style="1" customWidth="1"/>
    <col min="3819" max="3819" width="4.5703125" style="1" customWidth="1"/>
    <col min="3820" max="3820" width="5.42578125" style="1" customWidth="1"/>
    <col min="3821" max="3823" width="5.85546875" style="1" customWidth="1"/>
    <col min="3824" max="3824" width="4.42578125" style="1" customWidth="1"/>
    <col min="3825" max="3839" width="0" style="1" hidden="1" customWidth="1"/>
    <col min="3840" max="3840" width="9.140625" style="1" customWidth="1"/>
    <col min="3841" max="3985" width="9.140625" style="1"/>
    <col min="3986" max="3986" width="3.140625" style="1" customWidth="1"/>
    <col min="3987" max="3987" width="12.28515625" style="1" customWidth="1"/>
    <col min="3988" max="3988" width="34.85546875" style="1" customWidth="1"/>
    <col min="3989" max="3989" width="8.42578125" style="1" customWidth="1"/>
    <col min="3990" max="3990" width="8.28515625" style="1" customWidth="1"/>
    <col min="3991" max="3991" width="9.42578125" style="1" customWidth="1"/>
    <col min="3992" max="3992" width="8.28515625" style="1" customWidth="1"/>
    <col min="3993" max="3995" width="6.42578125" style="1" customWidth="1"/>
    <col min="3996" max="3996" width="7.140625" style="1" customWidth="1"/>
    <col min="3997" max="3997" width="4.5703125" style="1" customWidth="1"/>
    <col min="3998" max="3998" width="6.7109375" style="1" customWidth="1"/>
    <col min="3999" max="3999" width="6.85546875" style="1" customWidth="1"/>
    <col min="4000" max="4000" width="6.28515625" style="1" customWidth="1"/>
    <col min="4001" max="4001" width="4" style="1" customWidth="1"/>
    <col min="4002" max="4002" width="7.28515625" style="1" customWidth="1"/>
    <col min="4003" max="4003" width="7.5703125" style="1" customWidth="1"/>
    <col min="4004" max="4004" width="6" style="1" customWidth="1"/>
    <col min="4005" max="4005" width="4.7109375" style="1" customWidth="1"/>
    <col min="4006" max="4006" width="5.42578125" style="1" customWidth="1"/>
    <col min="4007" max="4007" width="5.7109375" style="1" customWidth="1"/>
    <col min="4008" max="4008" width="5.85546875" style="1" customWidth="1"/>
    <col min="4009" max="4009" width="5.7109375" style="1" customWidth="1"/>
    <col min="4010" max="4020" width="0" style="1" hidden="1" customWidth="1"/>
    <col min="4021" max="4021" width="5.85546875" style="1" customWidth="1"/>
    <col min="4022" max="4022" width="5.7109375" style="1" customWidth="1"/>
    <col min="4023" max="4023" width="5" style="1" customWidth="1"/>
    <col min="4024" max="4024" width="4.140625" style="1" customWidth="1"/>
    <col min="4025" max="4025" width="5.85546875" style="1" customWidth="1"/>
    <col min="4026" max="4026" width="5.7109375" style="1" customWidth="1"/>
    <col min="4027" max="4027" width="4.7109375" style="1" customWidth="1"/>
    <col min="4028" max="4028" width="4.42578125" style="1" customWidth="1"/>
    <col min="4029" max="4032" width="0" style="1" hidden="1" customWidth="1"/>
    <col min="4033" max="4033" width="5.85546875" style="1" customWidth="1"/>
    <col min="4034" max="4034" width="5.42578125" style="1" customWidth="1"/>
    <col min="4035" max="4035" width="5.28515625" style="1" customWidth="1"/>
    <col min="4036" max="4036" width="4.85546875" style="1" customWidth="1"/>
    <col min="4037" max="4048" width="0" style="1" hidden="1" customWidth="1"/>
    <col min="4049" max="4049" width="5.85546875" style="1" customWidth="1"/>
    <col min="4050" max="4050" width="5.42578125" style="1" customWidth="1"/>
    <col min="4051" max="4051" width="5.140625" style="1" customWidth="1"/>
    <col min="4052" max="4052" width="4.140625" style="1" customWidth="1"/>
    <col min="4053" max="4053" width="6.140625" style="1" customWidth="1"/>
    <col min="4054" max="4055" width="5.5703125" style="1" customWidth="1"/>
    <col min="4056" max="4056" width="4.42578125" style="1" customWidth="1"/>
    <col min="4057" max="4068" width="0" style="1" hidden="1" customWidth="1"/>
    <col min="4069" max="4069" width="7.5703125" style="1" customWidth="1"/>
    <col min="4070" max="4070" width="6.42578125" style="1" customWidth="1"/>
    <col min="4071" max="4071" width="5.42578125" style="1" customWidth="1"/>
    <col min="4072" max="4072" width="5.140625" style="1" customWidth="1"/>
    <col min="4073" max="4073" width="5.7109375" style="1" customWidth="1"/>
    <col min="4074" max="4074" width="5.42578125" style="1" customWidth="1"/>
    <col min="4075" max="4075" width="4.5703125" style="1" customWidth="1"/>
    <col min="4076" max="4076" width="5.42578125" style="1" customWidth="1"/>
    <col min="4077" max="4079" width="5.85546875" style="1" customWidth="1"/>
    <col min="4080" max="4080" width="4.42578125" style="1" customWidth="1"/>
    <col min="4081" max="4095" width="0" style="1" hidden="1" customWidth="1"/>
    <col min="4096" max="4096" width="9.140625" style="1" customWidth="1"/>
    <col min="4097" max="4241" width="9.140625" style="1"/>
    <col min="4242" max="4242" width="3.140625" style="1" customWidth="1"/>
    <col min="4243" max="4243" width="12.28515625" style="1" customWidth="1"/>
    <col min="4244" max="4244" width="34.85546875" style="1" customWidth="1"/>
    <col min="4245" max="4245" width="8.42578125" style="1" customWidth="1"/>
    <col min="4246" max="4246" width="8.28515625" style="1" customWidth="1"/>
    <col min="4247" max="4247" width="9.42578125" style="1" customWidth="1"/>
    <col min="4248" max="4248" width="8.28515625" style="1" customWidth="1"/>
    <col min="4249" max="4251" width="6.42578125" style="1" customWidth="1"/>
    <col min="4252" max="4252" width="7.140625" style="1" customWidth="1"/>
    <col min="4253" max="4253" width="4.5703125" style="1" customWidth="1"/>
    <col min="4254" max="4254" width="6.7109375" style="1" customWidth="1"/>
    <col min="4255" max="4255" width="6.85546875" style="1" customWidth="1"/>
    <col min="4256" max="4256" width="6.28515625" style="1" customWidth="1"/>
    <col min="4257" max="4257" width="4" style="1" customWidth="1"/>
    <col min="4258" max="4258" width="7.28515625" style="1" customWidth="1"/>
    <col min="4259" max="4259" width="7.5703125" style="1" customWidth="1"/>
    <col min="4260" max="4260" width="6" style="1" customWidth="1"/>
    <col min="4261" max="4261" width="4.7109375" style="1" customWidth="1"/>
    <col min="4262" max="4262" width="5.42578125" style="1" customWidth="1"/>
    <col min="4263" max="4263" width="5.7109375" style="1" customWidth="1"/>
    <col min="4264" max="4264" width="5.85546875" style="1" customWidth="1"/>
    <col min="4265" max="4265" width="5.7109375" style="1" customWidth="1"/>
    <col min="4266" max="4276" width="0" style="1" hidden="1" customWidth="1"/>
    <col min="4277" max="4277" width="5.85546875" style="1" customWidth="1"/>
    <col min="4278" max="4278" width="5.7109375" style="1" customWidth="1"/>
    <col min="4279" max="4279" width="5" style="1" customWidth="1"/>
    <col min="4280" max="4280" width="4.140625" style="1" customWidth="1"/>
    <col min="4281" max="4281" width="5.85546875" style="1" customWidth="1"/>
    <col min="4282" max="4282" width="5.7109375" style="1" customWidth="1"/>
    <col min="4283" max="4283" width="4.7109375" style="1" customWidth="1"/>
    <col min="4284" max="4284" width="4.42578125" style="1" customWidth="1"/>
    <col min="4285" max="4288" width="0" style="1" hidden="1" customWidth="1"/>
    <col min="4289" max="4289" width="5.85546875" style="1" customWidth="1"/>
    <col min="4290" max="4290" width="5.42578125" style="1" customWidth="1"/>
    <col min="4291" max="4291" width="5.28515625" style="1" customWidth="1"/>
    <col min="4292" max="4292" width="4.85546875" style="1" customWidth="1"/>
    <col min="4293" max="4304" width="0" style="1" hidden="1" customWidth="1"/>
    <col min="4305" max="4305" width="5.85546875" style="1" customWidth="1"/>
    <col min="4306" max="4306" width="5.42578125" style="1" customWidth="1"/>
    <col min="4307" max="4307" width="5.140625" style="1" customWidth="1"/>
    <col min="4308" max="4308" width="4.140625" style="1" customWidth="1"/>
    <col min="4309" max="4309" width="6.140625" style="1" customWidth="1"/>
    <col min="4310" max="4311" width="5.5703125" style="1" customWidth="1"/>
    <col min="4312" max="4312" width="4.42578125" style="1" customWidth="1"/>
    <col min="4313" max="4324" width="0" style="1" hidden="1" customWidth="1"/>
    <col min="4325" max="4325" width="7.5703125" style="1" customWidth="1"/>
    <col min="4326" max="4326" width="6.42578125" style="1" customWidth="1"/>
    <col min="4327" max="4327" width="5.42578125" style="1" customWidth="1"/>
    <col min="4328" max="4328" width="5.140625" style="1" customWidth="1"/>
    <col min="4329" max="4329" width="5.7109375" style="1" customWidth="1"/>
    <col min="4330" max="4330" width="5.42578125" style="1" customWidth="1"/>
    <col min="4331" max="4331" width="4.5703125" style="1" customWidth="1"/>
    <col min="4332" max="4332" width="5.42578125" style="1" customWidth="1"/>
    <col min="4333" max="4335" width="5.85546875" style="1" customWidth="1"/>
    <col min="4336" max="4336" width="4.42578125" style="1" customWidth="1"/>
    <col min="4337" max="4351" width="0" style="1" hidden="1" customWidth="1"/>
    <col min="4352" max="4352" width="9.140625" style="1" customWidth="1"/>
    <col min="4353" max="4497" width="9.140625" style="1"/>
    <col min="4498" max="4498" width="3.140625" style="1" customWidth="1"/>
    <col min="4499" max="4499" width="12.28515625" style="1" customWidth="1"/>
    <col min="4500" max="4500" width="34.85546875" style="1" customWidth="1"/>
    <col min="4501" max="4501" width="8.42578125" style="1" customWidth="1"/>
    <col min="4502" max="4502" width="8.28515625" style="1" customWidth="1"/>
    <col min="4503" max="4503" width="9.42578125" style="1" customWidth="1"/>
    <col min="4504" max="4504" width="8.28515625" style="1" customWidth="1"/>
    <col min="4505" max="4507" width="6.42578125" style="1" customWidth="1"/>
    <col min="4508" max="4508" width="7.140625" style="1" customWidth="1"/>
    <col min="4509" max="4509" width="4.5703125" style="1" customWidth="1"/>
    <col min="4510" max="4510" width="6.7109375" style="1" customWidth="1"/>
    <col min="4511" max="4511" width="6.85546875" style="1" customWidth="1"/>
    <col min="4512" max="4512" width="6.28515625" style="1" customWidth="1"/>
    <col min="4513" max="4513" width="4" style="1" customWidth="1"/>
    <col min="4514" max="4514" width="7.28515625" style="1" customWidth="1"/>
    <col min="4515" max="4515" width="7.5703125" style="1" customWidth="1"/>
    <col min="4516" max="4516" width="6" style="1" customWidth="1"/>
    <col min="4517" max="4517" width="4.7109375" style="1" customWidth="1"/>
    <col min="4518" max="4518" width="5.42578125" style="1" customWidth="1"/>
    <col min="4519" max="4519" width="5.7109375" style="1" customWidth="1"/>
    <col min="4520" max="4520" width="5.85546875" style="1" customWidth="1"/>
    <col min="4521" max="4521" width="5.7109375" style="1" customWidth="1"/>
    <col min="4522" max="4532" width="0" style="1" hidden="1" customWidth="1"/>
    <col min="4533" max="4533" width="5.85546875" style="1" customWidth="1"/>
    <col min="4534" max="4534" width="5.7109375" style="1" customWidth="1"/>
    <col min="4535" max="4535" width="5" style="1" customWidth="1"/>
    <col min="4536" max="4536" width="4.140625" style="1" customWidth="1"/>
    <col min="4537" max="4537" width="5.85546875" style="1" customWidth="1"/>
    <col min="4538" max="4538" width="5.7109375" style="1" customWidth="1"/>
    <col min="4539" max="4539" width="4.7109375" style="1" customWidth="1"/>
    <col min="4540" max="4540" width="4.42578125" style="1" customWidth="1"/>
    <col min="4541" max="4544" width="0" style="1" hidden="1" customWidth="1"/>
    <col min="4545" max="4545" width="5.85546875" style="1" customWidth="1"/>
    <col min="4546" max="4546" width="5.42578125" style="1" customWidth="1"/>
    <col min="4547" max="4547" width="5.28515625" style="1" customWidth="1"/>
    <col min="4548" max="4548" width="4.85546875" style="1" customWidth="1"/>
    <col min="4549" max="4560" width="0" style="1" hidden="1" customWidth="1"/>
    <col min="4561" max="4561" width="5.85546875" style="1" customWidth="1"/>
    <col min="4562" max="4562" width="5.42578125" style="1" customWidth="1"/>
    <col min="4563" max="4563" width="5.140625" style="1" customWidth="1"/>
    <col min="4564" max="4564" width="4.140625" style="1" customWidth="1"/>
    <col min="4565" max="4565" width="6.140625" style="1" customWidth="1"/>
    <col min="4566" max="4567" width="5.5703125" style="1" customWidth="1"/>
    <col min="4568" max="4568" width="4.42578125" style="1" customWidth="1"/>
    <col min="4569" max="4580" width="0" style="1" hidden="1" customWidth="1"/>
    <col min="4581" max="4581" width="7.5703125" style="1" customWidth="1"/>
    <col min="4582" max="4582" width="6.42578125" style="1" customWidth="1"/>
    <col min="4583" max="4583" width="5.42578125" style="1" customWidth="1"/>
    <col min="4584" max="4584" width="5.140625" style="1" customWidth="1"/>
    <col min="4585" max="4585" width="5.7109375" style="1" customWidth="1"/>
    <col min="4586" max="4586" width="5.42578125" style="1" customWidth="1"/>
    <col min="4587" max="4587" width="4.5703125" style="1" customWidth="1"/>
    <col min="4588" max="4588" width="5.42578125" style="1" customWidth="1"/>
    <col min="4589" max="4591" width="5.85546875" style="1" customWidth="1"/>
    <col min="4592" max="4592" width="4.42578125" style="1" customWidth="1"/>
    <col min="4593" max="4607" width="0" style="1" hidden="1" customWidth="1"/>
    <col min="4608" max="4608" width="9.140625" style="1" customWidth="1"/>
    <col min="4609" max="4753" width="9.140625" style="1"/>
    <col min="4754" max="4754" width="3.140625" style="1" customWidth="1"/>
    <col min="4755" max="4755" width="12.28515625" style="1" customWidth="1"/>
    <col min="4756" max="4756" width="34.85546875" style="1" customWidth="1"/>
    <col min="4757" max="4757" width="8.42578125" style="1" customWidth="1"/>
    <col min="4758" max="4758" width="8.28515625" style="1" customWidth="1"/>
    <col min="4759" max="4759" width="9.42578125" style="1" customWidth="1"/>
    <col min="4760" max="4760" width="8.28515625" style="1" customWidth="1"/>
    <col min="4761" max="4763" width="6.42578125" style="1" customWidth="1"/>
    <col min="4764" max="4764" width="7.140625" style="1" customWidth="1"/>
    <col min="4765" max="4765" width="4.5703125" style="1" customWidth="1"/>
    <col min="4766" max="4766" width="6.7109375" style="1" customWidth="1"/>
    <col min="4767" max="4767" width="6.85546875" style="1" customWidth="1"/>
    <col min="4768" max="4768" width="6.28515625" style="1" customWidth="1"/>
    <col min="4769" max="4769" width="4" style="1" customWidth="1"/>
    <col min="4770" max="4770" width="7.28515625" style="1" customWidth="1"/>
    <col min="4771" max="4771" width="7.5703125" style="1" customWidth="1"/>
    <col min="4772" max="4772" width="6" style="1" customWidth="1"/>
    <col min="4773" max="4773" width="4.7109375" style="1" customWidth="1"/>
    <col min="4774" max="4774" width="5.42578125" style="1" customWidth="1"/>
    <col min="4775" max="4775" width="5.7109375" style="1" customWidth="1"/>
    <col min="4776" max="4776" width="5.85546875" style="1" customWidth="1"/>
    <col min="4777" max="4777" width="5.7109375" style="1" customWidth="1"/>
    <col min="4778" max="4788" width="0" style="1" hidden="1" customWidth="1"/>
    <col min="4789" max="4789" width="5.85546875" style="1" customWidth="1"/>
    <col min="4790" max="4790" width="5.7109375" style="1" customWidth="1"/>
    <col min="4791" max="4791" width="5" style="1" customWidth="1"/>
    <col min="4792" max="4792" width="4.140625" style="1" customWidth="1"/>
    <col min="4793" max="4793" width="5.85546875" style="1" customWidth="1"/>
    <col min="4794" max="4794" width="5.7109375" style="1" customWidth="1"/>
    <col min="4795" max="4795" width="4.7109375" style="1" customWidth="1"/>
    <col min="4796" max="4796" width="4.42578125" style="1" customWidth="1"/>
    <col min="4797" max="4800" width="0" style="1" hidden="1" customWidth="1"/>
    <col min="4801" max="4801" width="5.85546875" style="1" customWidth="1"/>
    <col min="4802" max="4802" width="5.42578125" style="1" customWidth="1"/>
    <col min="4803" max="4803" width="5.28515625" style="1" customWidth="1"/>
    <col min="4804" max="4804" width="4.85546875" style="1" customWidth="1"/>
    <col min="4805" max="4816" width="0" style="1" hidden="1" customWidth="1"/>
    <col min="4817" max="4817" width="5.85546875" style="1" customWidth="1"/>
    <col min="4818" max="4818" width="5.42578125" style="1" customWidth="1"/>
    <col min="4819" max="4819" width="5.140625" style="1" customWidth="1"/>
    <col min="4820" max="4820" width="4.140625" style="1" customWidth="1"/>
    <col min="4821" max="4821" width="6.140625" style="1" customWidth="1"/>
    <col min="4822" max="4823" width="5.5703125" style="1" customWidth="1"/>
    <col min="4824" max="4824" width="4.42578125" style="1" customWidth="1"/>
    <col min="4825" max="4836" width="0" style="1" hidden="1" customWidth="1"/>
    <col min="4837" max="4837" width="7.5703125" style="1" customWidth="1"/>
    <col min="4838" max="4838" width="6.42578125" style="1" customWidth="1"/>
    <col min="4839" max="4839" width="5.42578125" style="1" customWidth="1"/>
    <col min="4840" max="4840" width="5.140625" style="1" customWidth="1"/>
    <col min="4841" max="4841" width="5.7109375" style="1" customWidth="1"/>
    <col min="4842" max="4842" width="5.42578125" style="1" customWidth="1"/>
    <col min="4843" max="4843" width="4.5703125" style="1" customWidth="1"/>
    <col min="4844" max="4844" width="5.42578125" style="1" customWidth="1"/>
    <col min="4845" max="4847" width="5.85546875" style="1" customWidth="1"/>
    <col min="4848" max="4848" width="4.42578125" style="1" customWidth="1"/>
    <col min="4849" max="4863" width="0" style="1" hidden="1" customWidth="1"/>
    <col min="4864" max="4864" width="9.140625" style="1" customWidth="1"/>
    <col min="4865" max="5009" width="9.140625" style="1"/>
    <col min="5010" max="5010" width="3.140625" style="1" customWidth="1"/>
    <col min="5011" max="5011" width="12.28515625" style="1" customWidth="1"/>
    <col min="5012" max="5012" width="34.85546875" style="1" customWidth="1"/>
    <col min="5013" max="5013" width="8.42578125" style="1" customWidth="1"/>
    <col min="5014" max="5014" width="8.28515625" style="1" customWidth="1"/>
    <col min="5015" max="5015" width="9.42578125" style="1" customWidth="1"/>
    <col min="5016" max="5016" width="8.28515625" style="1" customWidth="1"/>
    <col min="5017" max="5019" width="6.42578125" style="1" customWidth="1"/>
    <col min="5020" max="5020" width="7.140625" style="1" customWidth="1"/>
    <col min="5021" max="5021" width="4.5703125" style="1" customWidth="1"/>
    <col min="5022" max="5022" width="6.7109375" style="1" customWidth="1"/>
    <col min="5023" max="5023" width="6.85546875" style="1" customWidth="1"/>
    <col min="5024" max="5024" width="6.28515625" style="1" customWidth="1"/>
    <col min="5025" max="5025" width="4" style="1" customWidth="1"/>
    <col min="5026" max="5026" width="7.28515625" style="1" customWidth="1"/>
    <col min="5027" max="5027" width="7.5703125" style="1" customWidth="1"/>
    <col min="5028" max="5028" width="6" style="1" customWidth="1"/>
    <col min="5029" max="5029" width="4.7109375" style="1" customWidth="1"/>
    <col min="5030" max="5030" width="5.42578125" style="1" customWidth="1"/>
    <col min="5031" max="5031" width="5.7109375" style="1" customWidth="1"/>
    <col min="5032" max="5032" width="5.85546875" style="1" customWidth="1"/>
    <col min="5033" max="5033" width="5.7109375" style="1" customWidth="1"/>
    <col min="5034" max="5044" width="0" style="1" hidden="1" customWidth="1"/>
    <col min="5045" max="5045" width="5.85546875" style="1" customWidth="1"/>
    <col min="5046" max="5046" width="5.7109375" style="1" customWidth="1"/>
    <col min="5047" max="5047" width="5" style="1" customWidth="1"/>
    <col min="5048" max="5048" width="4.140625" style="1" customWidth="1"/>
    <col min="5049" max="5049" width="5.85546875" style="1" customWidth="1"/>
    <col min="5050" max="5050" width="5.7109375" style="1" customWidth="1"/>
    <col min="5051" max="5051" width="4.7109375" style="1" customWidth="1"/>
    <col min="5052" max="5052" width="4.42578125" style="1" customWidth="1"/>
    <col min="5053" max="5056" width="0" style="1" hidden="1" customWidth="1"/>
    <col min="5057" max="5057" width="5.85546875" style="1" customWidth="1"/>
    <col min="5058" max="5058" width="5.42578125" style="1" customWidth="1"/>
    <col min="5059" max="5059" width="5.28515625" style="1" customWidth="1"/>
    <col min="5060" max="5060" width="4.85546875" style="1" customWidth="1"/>
    <col min="5061" max="5072" width="0" style="1" hidden="1" customWidth="1"/>
    <col min="5073" max="5073" width="5.85546875" style="1" customWidth="1"/>
    <col min="5074" max="5074" width="5.42578125" style="1" customWidth="1"/>
    <col min="5075" max="5075" width="5.140625" style="1" customWidth="1"/>
    <col min="5076" max="5076" width="4.140625" style="1" customWidth="1"/>
    <col min="5077" max="5077" width="6.140625" style="1" customWidth="1"/>
    <col min="5078" max="5079" width="5.5703125" style="1" customWidth="1"/>
    <col min="5080" max="5080" width="4.42578125" style="1" customWidth="1"/>
    <col min="5081" max="5092" width="0" style="1" hidden="1" customWidth="1"/>
    <col min="5093" max="5093" width="7.5703125" style="1" customWidth="1"/>
    <col min="5094" max="5094" width="6.42578125" style="1" customWidth="1"/>
    <col min="5095" max="5095" width="5.42578125" style="1" customWidth="1"/>
    <col min="5096" max="5096" width="5.140625" style="1" customWidth="1"/>
    <col min="5097" max="5097" width="5.7109375" style="1" customWidth="1"/>
    <col min="5098" max="5098" width="5.42578125" style="1" customWidth="1"/>
    <col min="5099" max="5099" width="4.5703125" style="1" customWidth="1"/>
    <col min="5100" max="5100" width="5.42578125" style="1" customWidth="1"/>
    <col min="5101" max="5103" width="5.85546875" style="1" customWidth="1"/>
    <col min="5104" max="5104" width="4.42578125" style="1" customWidth="1"/>
    <col min="5105" max="5119" width="0" style="1" hidden="1" customWidth="1"/>
    <col min="5120" max="5120" width="9.140625" style="1" customWidth="1"/>
    <col min="5121" max="5265" width="9.140625" style="1"/>
    <col min="5266" max="5266" width="3.140625" style="1" customWidth="1"/>
    <col min="5267" max="5267" width="12.28515625" style="1" customWidth="1"/>
    <col min="5268" max="5268" width="34.85546875" style="1" customWidth="1"/>
    <col min="5269" max="5269" width="8.42578125" style="1" customWidth="1"/>
    <col min="5270" max="5270" width="8.28515625" style="1" customWidth="1"/>
    <col min="5271" max="5271" width="9.42578125" style="1" customWidth="1"/>
    <col min="5272" max="5272" width="8.28515625" style="1" customWidth="1"/>
    <col min="5273" max="5275" width="6.42578125" style="1" customWidth="1"/>
    <col min="5276" max="5276" width="7.140625" style="1" customWidth="1"/>
    <col min="5277" max="5277" width="4.5703125" style="1" customWidth="1"/>
    <col min="5278" max="5278" width="6.7109375" style="1" customWidth="1"/>
    <col min="5279" max="5279" width="6.85546875" style="1" customWidth="1"/>
    <col min="5280" max="5280" width="6.28515625" style="1" customWidth="1"/>
    <col min="5281" max="5281" width="4" style="1" customWidth="1"/>
    <col min="5282" max="5282" width="7.28515625" style="1" customWidth="1"/>
    <col min="5283" max="5283" width="7.5703125" style="1" customWidth="1"/>
    <col min="5284" max="5284" width="6" style="1" customWidth="1"/>
    <col min="5285" max="5285" width="4.7109375" style="1" customWidth="1"/>
    <col min="5286" max="5286" width="5.42578125" style="1" customWidth="1"/>
    <col min="5287" max="5287" width="5.7109375" style="1" customWidth="1"/>
    <col min="5288" max="5288" width="5.85546875" style="1" customWidth="1"/>
    <col min="5289" max="5289" width="5.7109375" style="1" customWidth="1"/>
    <col min="5290" max="5300" width="0" style="1" hidden="1" customWidth="1"/>
    <col min="5301" max="5301" width="5.85546875" style="1" customWidth="1"/>
    <col min="5302" max="5302" width="5.7109375" style="1" customWidth="1"/>
    <col min="5303" max="5303" width="5" style="1" customWidth="1"/>
    <col min="5304" max="5304" width="4.140625" style="1" customWidth="1"/>
    <col min="5305" max="5305" width="5.85546875" style="1" customWidth="1"/>
    <col min="5306" max="5306" width="5.7109375" style="1" customWidth="1"/>
    <col min="5307" max="5307" width="4.7109375" style="1" customWidth="1"/>
    <col min="5308" max="5308" width="4.42578125" style="1" customWidth="1"/>
    <col min="5309" max="5312" width="0" style="1" hidden="1" customWidth="1"/>
    <col min="5313" max="5313" width="5.85546875" style="1" customWidth="1"/>
    <col min="5314" max="5314" width="5.42578125" style="1" customWidth="1"/>
    <col min="5315" max="5315" width="5.28515625" style="1" customWidth="1"/>
    <col min="5316" max="5316" width="4.85546875" style="1" customWidth="1"/>
    <col min="5317" max="5328" width="0" style="1" hidden="1" customWidth="1"/>
    <col min="5329" max="5329" width="5.85546875" style="1" customWidth="1"/>
    <col min="5330" max="5330" width="5.42578125" style="1" customWidth="1"/>
    <col min="5331" max="5331" width="5.140625" style="1" customWidth="1"/>
    <col min="5332" max="5332" width="4.140625" style="1" customWidth="1"/>
    <col min="5333" max="5333" width="6.140625" style="1" customWidth="1"/>
    <col min="5334" max="5335" width="5.5703125" style="1" customWidth="1"/>
    <col min="5336" max="5336" width="4.42578125" style="1" customWidth="1"/>
    <col min="5337" max="5348" width="0" style="1" hidden="1" customWidth="1"/>
    <col min="5349" max="5349" width="7.5703125" style="1" customWidth="1"/>
    <col min="5350" max="5350" width="6.42578125" style="1" customWidth="1"/>
    <col min="5351" max="5351" width="5.42578125" style="1" customWidth="1"/>
    <col min="5352" max="5352" width="5.140625" style="1" customWidth="1"/>
    <col min="5353" max="5353" width="5.7109375" style="1" customWidth="1"/>
    <col min="5354" max="5354" width="5.42578125" style="1" customWidth="1"/>
    <col min="5355" max="5355" width="4.5703125" style="1" customWidth="1"/>
    <col min="5356" max="5356" width="5.42578125" style="1" customWidth="1"/>
    <col min="5357" max="5359" width="5.85546875" style="1" customWidth="1"/>
    <col min="5360" max="5360" width="4.42578125" style="1" customWidth="1"/>
    <col min="5361" max="5375" width="0" style="1" hidden="1" customWidth="1"/>
    <col min="5376" max="5376" width="9.140625" style="1" customWidth="1"/>
    <col min="5377" max="5521" width="9.140625" style="1"/>
    <col min="5522" max="5522" width="3.140625" style="1" customWidth="1"/>
    <col min="5523" max="5523" width="12.28515625" style="1" customWidth="1"/>
    <col min="5524" max="5524" width="34.85546875" style="1" customWidth="1"/>
    <col min="5525" max="5525" width="8.42578125" style="1" customWidth="1"/>
    <col min="5526" max="5526" width="8.28515625" style="1" customWidth="1"/>
    <col min="5527" max="5527" width="9.42578125" style="1" customWidth="1"/>
    <col min="5528" max="5528" width="8.28515625" style="1" customWidth="1"/>
    <col min="5529" max="5531" width="6.42578125" style="1" customWidth="1"/>
    <col min="5532" max="5532" width="7.140625" style="1" customWidth="1"/>
    <col min="5533" max="5533" width="4.5703125" style="1" customWidth="1"/>
    <col min="5534" max="5534" width="6.7109375" style="1" customWidth="1"/>
    <col min="5535" max="5535" width="6.85546875" style="1" customWidth="1"/>
    <col min="5536" max="5536" width="6.28515625" style="1" customWidth="1"/>
    <col min="5537" max="5537" width="4" style="1" customWidth="1"/>
    <col min="5538" max="5538" width="7.28515625" style="1" customWidth="1"/>
    <col min="5539" max="5539" width="7.5703125" style="1" customWidth="1"/>
    <col min="5540" max="5540" width="6" style="1" customWidth="1"/>
    <col min="5541" max="5541" width="4.7109375" style="1" customWidth="1"/>
    <col min="5542" max="5542" width="5.42578125" style="1" customWidth="1"/>
    <col min="5543" max="5543" width="5.7109375" style="1" customWidth="1"/>
    <col min="5544" max="5544" width="5.85546875" style="1" customWidth="1"/>
    <col min="5545" max="5545" width="5.7109375" style="1" customWidth="1"/>
    <col min="5546" max="5556" width="0" style="1" hidden="1" customWidth="1"/>
    <col min="5557" max="5557" width="5.85546875" style="1" customWidth="1"/>
    <col min="5558" max="5558" width="5.7109375" style="1" customWidth="1"/>
    <col min="5559" max="5559" width="5" style="1" customWidth="1"/>
    <col min="5560" max="5560" width="4.140625" style="1" customWidth="1"/>
    <col min="5561" max="5561" width="5.85546875" style="1" customWidth="1"/>
    <col min="5562" max="5562" width="5.7109375" style="1" customWidth="1"/>
    <col min="5563" max="5563" width="4.7109375" style="1" customWidth="1"/>
    <col min="5564" max="5564" width="4.42578125" style="1" customWidth="1"/>
    <col min="5565" max="5568" width="0" style="1" hidden="1" customWidth="1"/>
    <col min="5569" max="5569" width="5.85546875" style="1" customWidth="1"/>
    <col min="5570" max="5570" width="5.42578125" style="1" customWidth="1"/>
    <col min="5571" max="5571" width="5.28515625" style="1" customWidth="1"/>
    <col min="5572" max="5572" width="4.85546875" style="1" customWidth="1"/>
    <col min="5573" max="5584" width="0" style="1" hidden="1" customWidth="1"/>
    <col min="5585" max="5585" width="5.85546875" style="1" customWidth="1"/>
    <col min="5586" max="5586" width="5.42578125" style="1" customWidth="1"/>
    <col min="5587" max="5587" width="5.140625" style="1" customWidth="1"/>
    <col min="5588" max="5588" width="4.140625" style="1" customWidth="1"/>
    <col min="5589" max="5589" width="6.140625" style="1" customWidth="1"/>
    <col min="5590" max="5591" width="5.5703125" style="1" customWidth="1"/>
    <col min="5592" max="5592" width="4.42578125" style="1" customWidth="1"/>
    <col min="5593" max="5604" width="0" style="1" hidden="1" customWidth="1"/>
    <col min="5605" max="5605" width="7.5703125" style="1" customWidth="1"/>
    <col min="5606" max="5606" width="6.42578125" style="1" customWidth="1"/>
    <col min="5607" max="5607" width="5.42578125" style="1" customWidth="1"/>
    <col min="5608" max="5608" width="5.140625" style="1" customWidth="1"/>
    <col min="5609" max="5609" width="5.7109375" style="1" customWidth="1"/>
    <col min="5610" max="5610" width="5.42578125" style="1" customWidth="1"/>
    <col min="5611" max="5611" width="4.5703125" style="1" customWidth="1"/>
    <col min="5612" max="5612" width="5.42578125" style="1" customWidth="1"/>
    <col min="5613" max="5615" width="5.85546875" style="1" customWidth="1"/>
    <col min="5616" max="5616" width="4.42578125" style="1" customWidth="1"/>
    <col min="5617" max="5631" width="0" style="1" hidden="1" customWidth="1"/>
    <col min="5632" max="5632" width="9.140625" style="1" customWidth="1"/>
    <col min="5633" max="5777" width="9.140625" style="1"/>
    <col min="5778" max="5778" width="3.140625" style="1" customWidth="1"/>
    <col min="5779" max="5779" width="12.28515625" style="1" customWidth="1"/>
    <col min="5780" max="5780" width="34.85546875" style="1" customWidth="1"/>
    <col min="5781" max="5781" width="8.42578125" style="1" customWidth="1"/>
    <col min="5782" max="5782" width="8.28515625" style="1" customWidth="1"/>
    <col min="5783" max="5783" width="9.42578125" style="1" customWidth="1"/>
    <col min="5784" max="5784" width="8.28515625" style="1" customWidth="1"/>
    <col min="5785" max="5787" width="6.42578125" style="1" customWidth="1"/>
    <col min="5788" max="5788" width="7.140625" style="1" customWidth="1"/>
    <col min="5789" max="5789" width="4.5703125" style="1" customWidth="1"/>
    <col min="5790" max="5790" width="6.7109375" style="1" customWidth="1"/>
    <col min="5791" max="5791" width="6.85546875" style="1" customWidth="1"/>
    <col min="5792" max="5792" width="6.28515625" style="1" customWidth="1"/>
    <col min="5793" max="5793" width="4" style="1" customWidth="1"/>
    <col min="5794" max="5794" width="7.28515625" style="1" customWidth="1"/>
    <col min="5795" max="5795" width="7.5703125" style="1" customWidth="1"/>
    <col min="5796" max="5796" width="6" style="1" customWidth="1"/>
    <col min="5797" max="5797" width="4.7109375" style="1" customWidth="1"/>
    <col min="5798" max="5798" width="5.42578125" style="1" customWidth="1"/>
    <col min="5799" max="5799" width="5.7109375" style="1" customWidth="1"/>
    <col min="5800" max="5800" width="5.85546875" style="1" customWidth="1"/>
    <col min="5801" max="5801" width="5.7109375" style="1" customWidth="1"/>
    <col min="5802" max="5812" width="0" style="1" hidden="1" customWidth="1"/>
    <col min="5813" max="5813" width="5.85546875" style="1" customWidth="1"/>
    <col min="5814" max="5814" width="5.7109375" style="1" customWidth="1"/>
    <col min="5815" max="5815" width="5" style="1" customWidth="1"/>
    <col min="5816" max="5816" width="4.140625" style="1" customWidth="1"/>
    <col min="5817" max="5817" width="5.85546875" style="1" customWidth="1"/>
    <col min="5818" max="5818" width="5.7109375" style="1" customWidth="1"/>
    <col min="5819" max="5819" width="4.7109375" style="1" customWidth="1"/>
    <col min="5820" max="5820" width="4.42578125" style="1" customWidth="1"/>
    <col min="5821" max="5824" width="0" style="1" hidden="1" customWidth="1"/>
    <col min="5825" max="5825" width="5.85546875" style="1" customWidth="1"/>
    <col min="5826" max="5826" width="5.42578125" style="1" customWidth="1"/>
    <col min="5827" max="5827" width="5.28515625" style="1" customWidth="1"/>
    <col min="5828" max="5828" width="4.85546875" style="1" customWidth="1"/>
    <col min="5829" max="5840" width="0" style="1" hidden="1" customWidth="1"/>
    <col min="5841" max="5841" width="5.85546875" style="1" customWidth="1"/>
    <col min="5842" max="5842" width="5.42578125" style="1" customWidth="1"/>
    <col min="5843" max="5843" width="5.140625" style="1" customWidth="1"/>
    <col min="5844" max="5844" width="4.140625" style="1" customWidth="1"/>
    <col min="5845" max="5845" width="6.140625" style="1" customWidth="1"/>
    <col min="5846" max="5847" width="5.5703125" style="1" customWidth="1"/>
    <col min="5848" max="5848" width="4.42578125" style="1" customWidth="1"/>
    <col min="5849" max="5860" width="0" style="1" hidden="1" customWidth="1"/>
    <col min="5861" max="5861" width="7.5703125" style="1" customWidth="1"/>
    <col min="5862" max="5862" width="6.42578125" style="1" customWidth="1"/>
    <col min="5863" max="5863" width="5.42578125" style="1" customWidth="1"/>
    <col min="5864" max="5864" width="5.140625" style="1" customWidth="1"/>
    <col min="5865" max="5865" width="5.7109375" style="1" customWidth="1"/>
    <col min="5866" max="5866" width="5.42578125" style="1" customWidth="1"/>
    <col min="5867" max="5867" width="4.5703125" style="1" customWidth="1"/>
    <col min="5868" max="5868" width="5.42578125" style="1" customWidth="1"/>
    <col min="5869" max="5871" width="5.85546875" style="1" customWidth="1"/>
    <col min="5872" max="5872" width="4.42578125" style="1" customWidth="1"/>
    <col min="5873" max="5887" width="0" style="1" hidden="1" customWidth="1"/>
    <col min="5888" max="5888" width="9.140625" style="1" customWidth="1"/>
    <col min="5889" max="6033" width="9.140625" style="1"/>
    <col min="6034" max="6034" width="3.140625" style="1" customWidth="1"/>
    <col min="6035" max="6035" width="12.28515625" style="1" customWidth="1"/>
    <col min="6036" max="6036" width="34.85546875" style="1" customWidth="1"/>
    <col min="6037" max="6037" width="8.42578125" style="1" customWidth="1"/>
    <col min="6038" max="6038" width="8.28515625" style="1" customWidth="1"/>
    <col min="6039" max="6039" width="9.42578125" style="1" customWidth="1"/>
    <col min="6040" max="6040" width="8.28515625" style="1" customWidth="1"/>
    <col min="6041" max="6043" width="6.42578125" style="1" customWidth="1"/>
    <col min="6044" max="6044" width="7.140625" style="1" customWidth="1"/>
    <col min="6045" max="6045" width="4.5703125" style="1" customWidth="1"/>
    <col min="6046" max="6046" width="6.7109375" style="1" customWidth="1"/>
    <col min="6047" max="6047" width="6.85546875" style="1" customWidth="1"/>
    <col min="6048" max="6048" width="6.28515625" style="1" customWidth="1"/>
    <col min="6049" max="6049" width="4" style="1" customWidth="1"/>
    <col min="6050" max="6050" width="7.28515625" style="1" customWidth="1"/>
    <col min="6051" max="6051" width="7.5703125" style="1" customWidth="1"/>
    <col min="6052" max="6052" width="6" style="1" customWidth="1"/>
    <col min="6053" max="6053" width="4.7109375" style="1" customWidth="1"/>
    <col min="6054" max="6054" width="5.42578125" style="1" customWidth="1"/>
    <col min="6055" max="6055" width="5.7109375" style="1" customWidth="1"/>
    <col min="6056" max="6056" width="5.85546875" style="1" customWidth="1"/>
    <col min="6057" max="6057" width="5.7109375" style="1" customWidth="1"/>
    <col min="6058" max="6068" width="0" style="1" hidden="1" customWidth="1"/>
    <col min="6069" max="6069" width="5.85546875" style="1" customWidth="1"/>
    <col min="6070" max="6070" width="5.7109375" style="1" customWidth="1"/>
    <col min="6071" max="6071" width="5" style="1" customWidth="1"/>
    <col min="6072" max="6072" width="4.140625" style="1" customWidth="1"/>
    <col min="6073" max="6073" width="5.85546875" style="1" customWidth="1"/>
    <col min="6074" max="6074" width="5.7109375" style="1" customWidth="1"/>
    <col min="6075" max="6075" width="4.7109375" style="1" customWidth="1"/>
    <col min="6076" max="6076" width="4.42578125" style="1" customWidth="1"/>
    <col min="6077" max="6080" width="0" style="1" hidden="1" customWidth="1"/>
    <col min="6081" max="6081" width="5.85546875" style="1" customWidth="1"/>
    <col min="6082" max="6082" width="5.42578125" style="1" customWidth="1"/>
    <col min="6083" max="6083" width="5.28515625" style="1" customWidth="1"/>
    <col min="6084" max="6084" width="4.85546875" style="1" customWidth="1"/>
    <col min="6085" max="6096" width="0" style="1" hidden="1" customWidth="1"/>
    <col min="6097" max="6097" width="5.85546875" style="1" customWidth="1"/>
    <col min="6098" max="6098" width="5.42578125" style="1" customWidth="1"/>
    <col min="6099" max="6099" width="5.140625" style="1" customWidth="1"/>
    <col min="6100" max="6100" width="4.140625" style="1" customWidth="1"/>
    <col min="6101" max="6101" width="6.140625" style="1" customWidth="1"/>
    <col min="6102" max="6103" width="5.5703125" style="1" customWidth="1"/>
    <col min="6104" max="6104" width="4.42578125" style="1" customWidth="1"/>
    <col min="6105" max="6116" width="0" style="1" hidden="1" customWidth="1"/>
    <col min="6117" max="6117" width="7.5703125" style="1" customWidth="1"/>
    <col min="6118" max="6118" width="6.42578125" style="1" customWidth="1"/>
    <col min="6119" max="6119" width="5.42578125" style="1" customWidth="1"/>
    <col min="6120" max="6120" width="5.140625" style="1" customWidth="1"/>
    <col min="6121" max="6121" width="5.7109375" style="1" customWidth="1"/>
    <col min="6122" max="6122" width="5.42578125" style="1" customWidth="1"/>
    <col min="6123" max="6123" width="4.5703125" style="1" customWidth="1"/>
    <col min="6124" max="6124" width="5.42578125" style="1" customWidth="1"/>
    <col min="6125" max="6127" width="5.85546875" style="1" customWidth="1"/>
    <col min="6128" max="6128" width="4.42578125" style="1" customWidth="1"/>
    <col min="6129" max="6143" width="0" style="1" hidden="1" customWidth="1"/>
    <col min="6144" max="6144" width="9.140625" style="1" customWidth="1"/>
    <col min="6145" max="6289" width="9.140625" style="1"/>
    <col min="6290" max="6290" width="3.140625" style="1" customWidth="1"/>
    <col min="6291" max="6291" width="12.28515625" style="1" customWidth="1"/>
    <col min="6292" max="6292" width="34.85546875" style="1" customWidth="1"/>
    <col min="6293" max="6293" width="8.42578125" style="1" customWidth="1"/>
    <col min="6294" max="6294" width="8.28515625" style="1" customWidth="1"/>
    <col min="6295" max="6295" width="9.42578125" style="1" customWidth="1"/>
    <col min="6296" max="6296" width="8.28515625" style="1" customWidth="1"/>
    <col min="6297" max="6299" width="6.42578125" style="1" customWidth="1"/>
    <col min="6300" max="6300" width="7.140625" style="1" customWidth="1"/>
    <col min="6301" max="6301" width="4.5703125" style="1" customWidth="1"/>
    <col min="6302" max="6302" width="6.7109375" style="1" customWidth="1"/>
    <col min="6303" max="6303" width="6.85546875" style="1" customWidth="1"/>
    <col min="6304" max="6304" width="6.28515625" style="1" customWidth="1"/>
    <col min="6305" max="6305" width="4" style="1" customWidth="1"/>
    <col min="6306" max="6306" width="7.28515625" style="1" customWidth="1"/>
    <col min="6307" max="6307" width="7.5703125" style="1" customWidth="1"/>
    <col min="6308" max="6308" width="6" style="1" customWidth="1"/>
    <col min="6309" max="6309" width="4.7109375" style="1" customWidth="1"/>
    <col min="6310" max="6310" width="5.42578125" style="1" customWidth="1"/>
    <col min="6311" max="6311" width="5.7109375" style="1" customWidth="1"/>
    <col min="6312" max="6312" width="5.85546875" style="1" customWidth="1"/>
    <col min="6313" max="6313" width="5.7109375" style="1" customWidth="1"/>
    <col min="6314" max="6324" width="0" style="1" hidden="1" customWidth="1"/>
    <col min="6325" max="6325" width="5.85546875" style="1" customWidth="1"/>
    <col min="6326" max="6326" width="5.7109375" style="1" customWidth="1"/>
    <col min="6327" max="6327" width="5" style="1" customWidth="1"/>
    <col min="6328" max="6328" width="4.140625" style="1" customWidth="1"/>
    <col min="6329" max="6329" width="5.85546875" style="1" customWidth="1"/>
    <col min="6330" max="6330" width="5.7109375" style="1" customWidth="1"/>
    <col min="6331" max="6331" width="4.7109375" style="1" customWidth="1"/>
    <col min="6332" max="6332" width="4.42578125" style="1" customWidth="1"/>
    <col min="6333" max="6336" width="0" style="1" hidden="1" customWidth="1"/>
    <col min="6337" max="6337" width="5.85546875" style="1" customWidth="1"/>
    <col min="6338" max="6338" width="5.42578125" style="1" customWidth="1"/>
    <col min="6339" max="6339" width="5.28515625" style="1" customWidth="1"/>
    <col min="6340" max="6340" width="4.85546875" style="1" customWidth="1"/>
    <col min="6341" max="6352" width="0" style="1" hidden="1" customWidth="1"/>
    <col min="6353" max="6353" width="5.85546875" style="1" customWidth="1"/>
    <col min="6354" max="6354" width="5.42578125" style="1" customWidth="1"/>
    <col min="6355" max="6355" width="5.140625" style="1" customWidth="1"/>
    <col min="6356" max="6356" width="4.140625" style="1" customWidth="1"/>
    <col min="6357" max="6357" width="6.140625" style="1" customWidth="1"/>
    <col min="6358" max="6359" width="5.5703125" style="1" customWidth="1"/>
    <col min="6360" max="6360" width="4.42578125" style="1" customWidth="1"/>
    <col min="6361" max="6372" width="0" style="1" hidden="1" customWidth="1"/>
    <col min="6373" max="6373" width="7.5703125" style="1" customWidth="1"/>
    <col min="6374" max="6374" width="6.42578125" style="1" customWidth="1"/>
    <col min="6375" max="6375" width="5.42578125" style="1" customWidth="1"/>
    <col min="6376" max="6376" width="5.140625" style="1" customWidth="1"/>
    <col min="6377" max="6377" width="5.7109375" style="1" customWidth="1"/>
    <col min="6378" max="6378" width="5.42578125" style="1" customWidth="1"/>
    <col min="6379" max="6379" width="4.5703125" style="1" customWidth="1"/>
    <col min="6380" max="6380" width="5.42578125" style="1" customWidth="1"/>
    <col min="6381" max="6383" width="5.85546875" style="1" customWidth="1"/>
    <col min="6384" max="6384" width="4.42578125" style="1" customWidth="1"/>
    <col min="6385" max="6399" width="0" style="1" hidden="1" customWidth="1"/>
    <col min="6400" max="6400" width="9.140625" style="1" customWidth="1"/>
    <col min="6401" max="6545" width="9.140625" style="1"/>
    <col min="6546" max="6546" width="3.140625" style="1" customWidth="1"/>
    <col min="6547" max="6547" width="12.28515625" style="1" customWidth="1"/>
    <col min="6548" max="6548" width="34.85546875" style="1" customWidth="1"/>
    <col min="6549" max="6549" width="8.42578125" style="1" customWidth="1"/>
    <col min="6550" max="6550" width="8.28515625" style="1" customWidth="1"/>
    <col min="6551" max="6551" width="9.42578125" style="1" customWidth="1"/>
    <col min="6552" max="6552" width="8.28515625" style="1" customWidth="1"/>
    <col min="6553" max="6555" width="6.42578125" style="1" customWidth="1"/>
    <col min="6556" max="6556" width="7.140625" style="1" customWidth="1"/>
    <col min="6557" max="6557" width="4.5703125" style="1" customWidth="1"/>
    <col min="6558" max="6558" width="6.7109375" style="1" customWidth="1"/>
    <col min="6559" max="6559" width="6.85546875" style="1" customWidth="1"/>
    <col min="6560" max="6560" width="6.28515625" style="1" customWidth="1"/>
    <col min="6561" max="6561" width="4" style="1" customWidth="1"/>
    <col min="6562" max="6562" width="7.28515625" style="1" customWidth="1"/>
    <col min="6563" max="6563" width="7.5703125" style="1" customWidth="1"/>
    <col min="6564" max="6564" width="6" style="1" customWidth="1"/>
    <col min="6565" max="6565" width="4.7109375" style="1" customWidth="1"/>
    <col min="6566" max="6566" width="5.42578125" style="1" customWidth="1"/>
    <col min="6567" max="6567" width="5.7109375" style="1" customWidth="1"/>
    <col min="6568" max="6568" width="5.85546875" style="1" customWidth="1"/>
    <col min="6569" max="6569" width="5.7109375" style="1" customWidth="1"/>
    <col min="6570" max="6580" width="0" style="1" hidden="1" customWidth="1"/>
    <col min="6581" max="6581" width="5.85546875" style="1" customWidth="1"/>
    <col min="6582" max="6582" width="5.7109375" style="1" customWidth="1"/>
    <col min="6583" max="6583" width="5" style="1" customWidth="1"/>
    <col min="6584" max="6584" width="4.140625" style="1" customWidth="1"/>
    <col min="6585" max="6585" width="5.85546875" style="1" customWidth="1"/>
    <col min="6586" max="6586" width="5.7109375" style="1" customWidth="1"/>
    <col min="6587" max="6587" width="4.7109375" style="1" customWidth="1"/>
    <col min="6588" max="6588" width="4.42578125" style="1" customWidth="1"/>
    <col min="6589" max="6592" width="0" style="1" hidden="1" customWidth="1"/>
    <col min="6593" max="6593" width="5.85546875" style="1" customWidth="1"/>
    <col min="6594" max="6594" width="5.42578125" style="1" customWidth="1"/>
    <col min="6595" max="6595" width="5.28515625" style="1" customWidth="1"/>
    <col min="6596" max="6596" width="4.85546875" style="1" customWidth="1"/>
    <col min="6597" max="6608" width="0" style="1" hidden="1" customWidth="1"/>
    <col min="6609" max="6609" width="5.85546875" style="1" customWidth="1"/>
    <col min="6610" max="6610" width="5.42578125" style="1" customWidth="1"/>
    <col min="6611" max="6611" width="5.140625" style="1" customWidth="1"/>
    <col min="6612" max="6612" width="4.140625" style="1" customWidth="1"/>
    <col min="6613" max="6613" width="6.140625" style="1" customWidth="1"/>
    <col min="6614" max="6615" width="5.5703125" style="1" customWidth="1"/>
    <col min="6616" max="6616" width="4.42578125" style="1" customWidth="1"/>
    <col min="6617" max="6628" width="0" style="1" hidden="1" customWidth="1"/>
    <col min="6629" max="6629" width="7.5703125" style="1" customWidth="1"/>
    <col min="6630" max="6630" width="6.42578125" style="1" customWidth="1"/>
    <col min="6631" max="6631" width="5.42578125" style="1" customWidth="1"/>
    <col min="6632" max="6632" width="5.140625" style="1" customWidth="1"/>
    <col min="6633" max="6633" width="5.7109375" style="1" customWidth="1"/>
    <col min="6634" max="6634" width="5.42578125" style="1" customWidth="1"/>
    <col min="6635" max="6635" width="4.5703125" style="1" customWidth="1"/>
    <col min="6636" max="6636" width="5.42578125" style="1" customWidth="1"/>
    <col min="6637" max="6639" width="5.85546875" style="1" customWidth="1"/>
    <col min="6640" max="6640" width="4.42578125" style="1" customWidth="1"/>
    <col min="6641" max="6655" width="0" style="1" hidden="1" customWidth="1"/>
    <col min="6656" max="6656" width="9.140625" style="1" customWidth="1"/>
    <col min="6657" max="6801" width="9.140625" style="1"/>
    <col min="6802" max="6802" width="3.140625" style="1" customWidth="1"/>
    <col min="6803" max="6803" width="12.28515625" style="1" customWidth="1"/>
    <col min="6804" max="6804" width="34.85546875" style="1" customWidth="1"/>
    <col min="6805" max="6805" width="8.42578125" style="1" customWidth="1"/>
    <col min="6806" max="6806" width="8.28515625" style="1" customWidth="1"/>
    <col min="6807" max="6807" width="9.42578125" style="1" customWidth="1"/>
    <col min="6808" max="6808" width="8.28515625" style="1" customWidth="1"/>
    <col min="6809" max="6811" width="6.42578125" style="1" customWidth="1"/>
    <col min="6812" max="6812" width="7.140625" style="1" customWidth="1"/>
    <col min="6813" max="6813" width="4.5703125" style="1" customWidth="1"/>
    <col min="6814" max="6814" width="6.7109375" style="1" customWidth="1"/>
    <col min="6815" max="6815" width="6.85546875" style="1" customWidth="1"/>
    <col min="6816" max="6816" width="6.28515625" style="1" customWidth="1"/>
    <col min="6817" max="6817" width="4" style="1" customWidth="1"/>
    <col min="6818" max="6818" width="7.28515625" style="1" customWidth="1"/>
    <col min="6819" max="6819" width="7.5703125" style="1" customWidth="1"/>
    <col min="6820" max="6820" width="6" style="1" customWidth="1"/>
    <col min="6821" max="6821" width="4.7109375" style="1" customWidth="1"/>
    <col min="6822" max="6822" width="5.42578125" style="1" customWidth="1"/>
    <col min="6823" max="6823" width="5.7109375" style="1" customWidth="1"/>
    <col min="6824" max="6824" width="5.85546875" style="1" customWidth="1"/>
    <col min="6825" max="6825" width="5.7109375" style="1" customWidth="1"/>
    <col min="6826" max="6836" width="0" style="1" hidden="1" customWidth="1"/>
    <col min="6837" max="6837" width="5.85546875" style="1" customWidth="1"/>
    <col min="6838" max="6838" width="5.7109375" style="1" customWidth="1"/>
    <col min="6839" max="6839" width="5" style="1" customWidth="1"/>
    <col min="6840" max="6840" width="4.140625" style="1" customWidth="1"/>
    <col min="6841" max="6841" width="5.85546875" style="1" customWidth="1"/>
    <col min="6842" max="6842" width="5.7109375" style="1" customWidth="1"/>
    <col min="6843" max="6843" width="4.7109375" style="1" customWidth="1"/>
    <col min="6844" max="6844" width="4.42578125" style="1" customWidth="1"/>
    <col min="6845" max="6848" width="0" style="1" hidden="1" customWidth="1"/>
    <col min="6849" max="6849" width="5.85546875" style="1" customWidth="1"/>
    <col min="6850" max="6850" width="5.42578125" style="1" customWidth="1"/>
    <col min="6851" max="6851" width="5.28515625" style="1" customWidth="1"/>
    <col min="6852" max="6852" width="4.85546875" style="1" customWidth="1"/>
    <col min="6853" max="6864" width="0" style="1" hidden="1" customWidth="1"/>
    <col min="6865" max="6865" width="5.85546875" style="1" customWidth="1"/>
    <col min="6866" max="6866" width="5.42578125" style="1" customWidth="1"/>
    <col min="6867" max="6867" width="5.140625" style="1" customWidth="1"/>
    <col min="6868" max="6868" width="4.140625" style="1" customWidth="1"/>
    <col min="6869" max="6869" width="6.140625" style="1" customWidth="1"/>
    <col min="6870" max="6871" width="5.5703125" style="1" customWidth="1"/>
    <col min="6872" max="6872" width="4.42578125" style="1" customWidth="1"/>
    <col min="6873" max="6884" width="0" style="1" hidden="1" customWidth="1"/>
    <col min="6885" max="6885" width="7.5703125" style="1" customWidth="1"/>
    <col min="6886" max="6886" width="6.42578125" style="1" customWidth="1"/>
    <col min="6887" max="6887" width="5.42578125" style="1" customWidth="1"/>
    <col min="6888" max="6888" width="5.140625" style="1" customWidth="1"/>
    <col min="6889" max="6889" width="5.7109375" style="1" customWidth="1"/>
    <col min="6890" max="6890" width="5.42578125" style="1" customWidth="1"/>
    <col min="6891" max="6891" width="4.5703125" style="1" customWidth="1"/>
    <col min="6892" max="6892" width="5.42578125" style="1" customWidth="1"/>
    <col min="6893" max="6895" width="5.85546875" style="1" customWidth="1"/>
    <col min="6896" max="6896" width="4.42578125" style="1" customWidth="1"/>
    <col min="6897" max="6911" width="0" style="1" hidden="1" customWidth="1"/>
    <col min="6912" max="6912" width="9.140625" style="1" customWidth="1"/>
    <col min="6913" max="7057" width="9.140625" style="1"/>
    <col min="7058" max="7058" width="3.140625" style="1" customWidth="1"/>
    <col min="7059" max="7059" width="12.28515625" style="1" customWidth="1"/>
    <col min="7060" max="7060" width="34.85546875" style="1" customWidth="1"/>
    <col min="7061" max="7061" width="8.42578125" style="1" customWidth="1"/>
    <col min="7062" max="7062" width="8.28515625" style="1" customWidth="1"/>
    <col min="7063" max="7063" width="9.42578125" style="1" customWidth="1"/>
    <col min="7064" max="7064" width="8.28515625" style="1" customWidth="1"/>
    <col min="7065" max="7067" width="6.42578125" style="1" customWidth="1"/>
    <col min="7068" max="7068" width="7.140625" style="1" customWidth="1"/>
    <col min="7069" max="7069" width="4.5703125" style="1" customWidth="1"/>
    <col min="7070" max="7070" width="6.7109375" style="1" customWidth="1"/>
    <col min="7071" max="7071" width="6.85546875" style="1" customWidth="1"/>
    <col min="7072" max="7072" width="6.28515625" style="1" customWidth="1"/>
    <col min="7073" max="7073" width="4" style="1" customWidth="1"/>
    <col min="7074" max="7074" width="7.28515625" style="1" customWidth="1"/>
    <col min="7075" max="7075" width="7.5703125" style="1" customWidth="1"/>
    <col min="7076" max="7076" width="6" style="1" customWidth="1"/>
    <col min="7077" max="7077" width="4.7109375" style="1" customWidth="1"/>
    <col min="7078" max="7078" width="5.42578125" style="1" customWidth="1"/>
    <col min="7079" max="7079" width="5.7109375" style="1" customWidth="1"/>
    <col min="7080" max="7080" width="5.85546875" style="1" customWidth="1"/>
    <col min="7081" max="7081" width="5.7109375" style="1" customWidth="1"/>
    <col min="7082" max="7092" width="0" style="1" hidden="1" customWidth="1"/>
    <col min="7093" max="7093" width="5.85546875" style="1" customWidth="1"/>
    <col min="7094" max="7094" width="5.7109375" style="1" customWidth="1"/>
    <col min="7095" max="7095" width="5" style="1" customWidth="1"/>
    <col min="7096" max="7096" width="4.140625" style="1" customWidth="1"/>
    <col min="7097" max="7097" width="5.85546875" style="1" customWidth="1"/>
    <col min="7098" max="7098" width="5.7109375" style="1" customWidth="1"/>
    <col min="7099" max="7099" width="4.7109375" style="1" customWidth="1"/>
    <col min="7100" max="7100" width="4.42578125" style="1" customWidth="1"/>
    <col min="7101" max="7104" width="0" style="1" hidden="1" customWidth="1"/>
    <col min="7105" max="7105" width="5.85546875" style="1" customWidth="1"/>
    <col min="7106" max="7106" width="5.42578125" style="1" customWidth="1"/>
    <col min="7107" max="7107" width="5.28515625" style="1" customWidth="1"/>
    <col min="7108" max="7108" width="4.85546875" style="1" customWidth="1"/>
    <col min="7109" max="7120" width="0" style="1" hidden="1" customWidth="1"/>
    <col min="7121" max="7121" width="5.85546875" style="1" customWidth="1"/>
    <col min="7122" max="7122" width="5.42578125" style="1" customWidth="1"/>
    <col min="7123" max="7123" width="5.140625" style="1" customWidth="1"/>
    <col min="7124" max="7124" width="4.140625" style="1" customWidth="1"/>
    <col min="7125" max="7125" width="6.140625" style="1" customWidth="1"/>
    <col min="7126" max="7127" width="5.5703125" style="1" customWidth="1"/>
    <col min="7128" max="7128" width="4.42578125" style="1" customWidth="1"/>
    <col min="7129" max="7140" width="0" style="1" hidden="1" customWidth="1"/>
    <col min="7141" max="7141" width="7.5703125" style="1" customWidth="1"/>
    <col min="7142" max="7142" width="6.42578125" style="1" customWidth="1"/>
    <col min="7143" max="7143" width="5.42578125" style="1" customWidth="1"/>
    <col min="7144" max="7144" width="5.140625" style="1" customWidth="1"/>
    <col min="7145" max="7145" width="5.7109375" style="1" customWidth="1"/>
    <col min="7146" max="7146" width="5.42578125" style="1" customWidth="1"/>
    <col min="7147" max="7147" width="4.5703125" style="1" customWidth="1"/>
    <col min="7148" max="7148" width="5.42578125" style="1" customWidth="1"/>
    <col min="7149" max="7151" width="5.85546875" style="1" customWidth="1"/>
    <col min="7152" max="7152" width="4.42578125" style="1" customWidth="1"/>
    <col min="7153" max="7167" width="0" style="1" hidden="1" customWidth="1"/>
    <col min="7168" max="7168" width="9.140625" style="1" customWidth="1"/>
    <col min="7169" max="7313" width="9.140625" style="1"/>
    <col min="7314" max="7314" width="3.140625" style="1" customWidth="1"/>
    <col min="7315" max="7315" width="12.28515625" style="1" customWidth="1"/>
    <col min="7316" max="7316" width="34.85546875" style="1" customWidth="1"/>
    <col min="7317" max="7317" width="8.42578125" style="1" customWidth="1"/>
    <col min="7318" max="7318" width="8.28515625" style="1" customWidth="1"/>
    <col min="7319" max="7319" width="9.42578125" style="1" customWidth="1"/>
    <col min="7320" max="7320" width="8.28515625" style="1" customWidth="1"/>
    <col min="7321" max="7323" width="6.42578125" style="1" customWidth="1"/>
    <col min="7324" max="7324" width="7.140625" style="1" customWidth="1"/>
    <col min="7325" max="7325" width="4.5703125" style="1" customWidth="1"/>
    <col min="7326" max="7326" width="6.7109375" style="1" customWidth="1"/>
    <col min="7327" max="7327" width="6.85546875" style="1" customWidth="1"/>
    <col min="7328" max="7328" width="6.28515625" style="1" customWidth="1"/>
    <col min="7329" max="7329" width="4" style="1" customWidth="1"/>
    <col min="7330" max="7330" width="7.28515625" style="1" customWidth="1"/>
    <col min="7331" max="7331" width="7.5703125" style="1" customWidth="1"/>
    <col min="7332" max="7332" width="6" style="1" customWidth="1"/>
    <col min="7333" max="7333" width="4.7109375" style="1" customWidth="1"/>
    <col min="7334" max="7334" width="5.42578125" style="1" customWidth="1"/>
    <col min="7335" max="7335" width="5.7109375" style="1" customWidth="1"/>
    <col min="7336" max="7336" width="5.85546875" style="1" customWidth="1"/>
    <col min="7337" max="7337" width="5.7109375" style="1" customWidth="1"/>
    <col min="7338" max="7348" width="0" style="1" hidden="1" customWidth="1"/>
    <col min="7349" max="7349" width="5.85546875" style="1" customWidth="1"/>
    <col min="7350" max="7350" width="5.7109375" style="1" customWidth="1"/>
    <col min="7351" max="7351" width="5" style="1" customWidth="1"/>
    <col min="7352" max="7352" width="4.140625" style="1" customWidth="1"/>
    <col min="7353" max="7353" width="5.85546875" style="1" customWidth="1"/>
    <col min="7354" max="7354" width="5.7109375" style="1" customWidth="1"/>
    <col min="7355" max="7355" width="4.7109375" style="1" customWidth="1"/>
    <col min="7356" max="7356" width="4.42578125" style="1" customWidth="1"/>
    <col min="7357" max="7360" width="0" style="1" hidden="1" customWidth="1"/>
    <col min="7361" max="7361" width="5.85546875" style="1" customWidth="1"/>
    <col min="7362" max="7362" width="5.42578125" style="1" customWidth="1"/>
    <col min="7363" max="7363" width="5.28515625" style="1" customWidth="1"/>
    <col min="7364" max="7364" width="4.85546875" style="1" customWidth="1"/>
    <col min="7365" max="7376" width="0" style="1" hidden="1" customWidth="1"/>
    <col min="7377" max="7377" width="5.85546875" style="1" customWidth="1"/>
    <col min="7378" max="7378" width="5.42578125" style="1" customWidth="1"/>
    <col min="7379" max="7379" width="5.140625" style="1" customWidth="1"/>
    <col min="7380" max="7380" width="4.140625" style="1" customWidth="1"/>
    <col min="7381" max="7381" width="6.140625" style="1" customWidth="1"/>
    <col min="7382" max="7383" width="5.5703125" style="1" customWidth="1"/>
    <col min="7384" max="7384" width="4.42578125" style="1" customWidth="1"/>
    <col min="7385" max="7396" width="0" style="1" hidden="1" customWidth="1"/>
    <col min="7397" max="7397" width="7.5703125" style="1" customWidth="1"/>
    <col min="7398" max="7398" width="6.42578125" style="1" customWidth="1"/>
    <col min="7399" max="7399" width="5.42578125" style="1" customWidth="1"/>
    <col min="7400" max="7400" width="5.140625" style="1" customWidth="1"/>
    <col min="7401" max="7401" width="5.7109375" style="1" customWidth="1"/>
    <col min="7402" max="7402" width="5.42578125" style="1" customWidth="1"/>
    <col min="7403" max="7403" width="4.5703125" style="1" customWidth="1"/>
    <col min="7404" max="7404" width="5.42578125" style="1" customWidth="1"/>
    <col min="7405" max="7407" width="5.85546875" style="1" customWidth="1"/>
    <col min="7408" max="7408" width="4.42578125" style="1" customWidth="1"/>
    <col min="7409" max="7423" width="0" style="1" hidden="1" customWidth="1"/>
    <col min="7424" max="7424" width="9.140625" style="1" customWidth="1"/>
    <col min="7425" max="7569" width="9.140625" style="1"/>
    <col min="7570" max="7570" width="3.140625" style="1" customWidth="1"/>
    <col min="7571" max="7571" width="12.28515625" style="1" customWidth="1"/>
    <col min="7572" max="7572" width="34.85546875" style="1" customWidth="1"/>
    <col min="7573" max="7573" width="8.42578125" style="1" customWidth="1"/>
    <col min="7574" max="7574" width="8.28515625" style="1" customWidth="1"/>
    <col min="7575" max="7575" width="9.42578125" style="1" customWidth="1"/>
    <col min="7576" max="7576" width="8.28515625" style="1" customWidth="1"/>
    <col min="7577" max="7579" width="6.42578125" style="1" customWidth="1"/>
    <col min="7580" max="7580" width="7.140625" style="1" customWidth="1"/>
    <col min="7581" max="7581" width="4.5703125" style="1" customWidth="1"/>
    <col min="7582" max="7582" width="6.7109375" style="1" customWidth="1"/>
    <col min="7583" max="7583" width="6.85546875" style="1" customWidth="1"/>
    <col min="7584" max="7584" width="6.28515625" style="1" customWidth="1"/>
    <col min="7585" max="7585" width="4" style="1" customWidth="1"/>
    <col min="7586" max="7586" width="7.28515625" style="1" customWidth="1"/>
    <col min="7587" max="7587" width="7.5703125" style="1" customWidth="1"/>
    <col min="7588" max="7588" width="6" style="1" customWidth="1"/>
    <col min="7589" max="7589" width="4.7109375" style="1" customWidth="1"/>
    <col min="7590" max="7590" width="5.42578125" style="1" customWidth="1"/>
    <col min="7591" max="7591" width="5.7109375" style="1" customWidth="1"/>
    <col min="7592" max="7592" width="5.85546875" style="1" customWidth="1"/>
    <col min="7593" max="7593" width="5.7109375" style="1" customWidth="1"/>
    <col min="7594" max="7604" width="0" style="1" hidden="1" customWidth="1"/>
    <col min="7605" max="7605" width="5.85546875" style="1" customWidth="1"/>
    <col min="7606" max="7606" width="5.7109375" style="1" customWidth="1"/>
    <col min="7607" max="7607" width="5" style="1" customWidth="1"/>
    <col min="7608" max="7608" width="4.140625" style="1" customWidth="1"/>
    <col min="7609" max="7609" width="5.85546875" style="1" customWidth="1"/>
    <col min="7610" max="7610" width="5.7109375" style="1" customWidth="1"/>
    <col min="7611" max="7611" width="4.7109375" style="1" customWidth="1"/>
    <col min="7612" max="7612" width="4.42578125" style="1" customWidth="1"/>
    <col min="7613" max="7616" width="0" style="1" hidden="1" customWidth="1"/>
    <col min="7617" max="7617" width="5.85546875" style="1" customWidth="1"/>
    <col min="7618" max="7618" width="5.42578125" style="1" customWidth="1"/>
    <col min="7619" max="7619" width="5.28515625" style="1" customWidth="1"/>
    <col min="7620" max="7620" width="4.85546875" style="1" customWidth="1"/>
    <col min="7621" max="7632" width="0" style="1" hidden="1" customWidth="1"/>
    <col min="7633" max="7633" width="5.85546875" style="1" customWidth="1"/>
    <col min="7634" max="7634" width="5.42578125" style="1" customWidth="1"/>
    <col min="7635" max="7635" width="5.140625" style="1" customWidth="1"/>
    <col min="7636" max="7636" width="4.140625" style="1" customWidth="1"/>
    <col min="7637" max="7637" width="6.140625" style="1" customWidth="1"/>
    <col min="7638" max="7639" width="5.5703125" style="1" customWidth="1"/>
    <col min="7640" max="7640" width="4.42578125" style="1" customWidth="1"/>
    <col min="7641" max="7652" width="0" style="1" hidden="1" customWidth="1"/>
    <col min="7653" max="7653" width="7.5703125" style="1" customWidth="1"/>
    <col min="7654" max="7654" width="6.42578125" style="1" customWidth="1"/>
    <col min="7655" max="7655" width="5.42578125" style="1" customWidth="1"/>
    <col min="7656" max="7656" width="5.140625" style="1" customWidth="1"/>
    <col min="7657" max="7657" width="5.7109375" style="1" customWidth="1"/>
    <col min="7658" max="7658" width="5.42578125" style="1" customWidth="1"/>
    <col min="7659" max="7659" width="4.5703125" style="1" customWidth="1"/>
    <col min="7660" max="7660" width="5.42578125" style="1" customWidth="1"/>
    <col min="7661" max="7663" width="5.85546875" style="1" customWidth="1"/>
    <col min="7664" max="7664" width="4.42578125" style="1" customWidth="1"/>
    <col min="7665" max="7679" width="0" style="1" hidden="1" customWidth="1"/>
    <col min="7680" max="7680" width="9.140625" style="1" customWidth="1"/>
    <col min="7681" max="7825" width="9.140625" style="1"/>
    <col min="7826" max="7826" width="3.140625" style="1" customWidth="1"/>
    <col min="7827" max="7827" width="12.28515625" style="1" customWidth="1"/>
    <col min="7828" max="7828" width="34.85546875" style="1" customWidth="1"/>
    <col min="7829" max="7829" width="8.42578125" style="1" customWidth="1"/>
    <col min="7830" max="7830" width="8.28515625" style="1" customWidth="1"/>
    <col min="7831" max="7831" width="9.42578125" style="1" customWidth="1"/>
    <col min="7832" max="7832" width="8.28515625" style="1" customWidth="1"/>
    <col min="7833" max="7835" width="6.42578125" style="1" customWidth="1"/>
    <col min="7836" max="7836" width="7.140625" style="1" customWidth="1"/>
    <col min="7837" max="7837" width="4.5703125" style="1" customWidth="1"/>
    <col min="7838" max="7838" width="6.7109375" style="1" customWidth="1"/>
    <col min="7839" max="7839" width="6.85546875" style="1" customWidth="1"/>
    <col min="7840" max="7840" width="6.28515625" style="1" customWidth="1"/>
    <col min="7841" max="7841" width="4" style="1" customWidth="1"/>
    <col min="7842" max="7842" width="7.28515625" style="1" customWidth="1"/>
    <col min="7843" max="7843" width="7.5703125" style="1" customWidth="1"/>
    <col min="7844" max="7844" width="6" style="1" customWidth="1"/>
    <col min="7845" max="7845" width="4.7109375" style="1" customWidth="1"/>
    <col min="7846" max="7846" width="5.42578125" style="1" customWidth="1"/>
    <col min="7847" max="7847" width="5.7109375" style="1" customWidth="1"/>
    <col min="7848" max="7848" width="5.85546875" style="1" customWidth="1"/>
    <col min="7849" max="7849" width="5.7109375" style="1" customWidth="1"/>
    <col min="7850" max="7860" width="0" style="1" hidden="1" customWidth="1"/>
    <col min="7861" max="7861" width="5.85546875" style="1" customWidth="1"/>
    <col min="7862" max="7862" width="5.7109375" style="1" customWidth="1"/>
    <col min="7863" max="7863" width="5" style="1" customWidth="1"/>
    <col min="7864" max="7864" width="4.140625" style="1" customWidth="1"/>
    <col min="7865" max="7865" width="5.85546875" style="1" customWidth="1"/>
    <col min="7866" max="7866" width="5.7109375" style="1" customWidth="1"/>
    <col min="7867" max="7867" width="4.7109375" style="1" customWidth="1"/>
    <col min="7868" max="7868" width="4.42578125" style="1" customWidth="1"/>
    <col min="7869" max="7872" width="0" style="1" hidden="1" customWidth="1"/>
    <col min="7873" max="7873" width="5.85546875" style="1" customWidth="1"/>
    <col min="7874" max="7874" width="5.42578125" style="1" customWidth="1"/>
    <col min="7875" max="7875" width="5.28515625" style="1" customWidth="1"/>
    <col min="7876" max="7876" width="4.85546875" style="1" customWidth="1"/>
    <col min="7877" max="7888" width="0" style="1" hidden="1" customWidth="1"/>
    <col min="7889" max="7889" width="5.85546875" style="1" customWidth="1"/>
    <col min="7890" max="7890" width="5.42578125" style="1" customWidth="1"/>
    <col min="7891" max="7891" width="5.140625" style="1" customWidth="1"/>
    <col min="7892" max="7892" width="4.140625" style="1" customWidth="1"/>
    <col min="7893" max="7893" width="6.140625" style="1" customWidth="1"/>
    <col min="7894" max="7895" width="5.5703125" style="1" customWidth="1"/>
    <col min="7896" max="7896" width="4.42578125" style="1" customWidth="1"/>
    <col min="7897" max="7908" width="0" style="1" hidden="1" customWidth="1"/>
    <col min="7909" max="7909" width="7.5703125" style="1" customWidth="1"/>
    <col min="7910" max="7910" width="6.42578125" style="1" customWidth="1"/>
    <col min="7911" max="7911" width="5.42578125" style="1" customWidth="1"/>
    <col min="7912" max="7912" width="5.140625" style="1" customWidth="1"/>
    <col min="7913" max="7913" width="5.7109375" style="1" customWidth="1"/>
    <col min="7914" max="7914" width="5.42578125" style="1" customWidth="1"/>
    <col min="7915" max="7915" width="4.5703125" style="1" customWidth="1"/>
    <col min="7916" max="7916" width="5.42578125" style="1" customWidth="1"/>
    <col min="7917" max="7919" width="5.85546875" style="1" customWidth="1"/>
    <col min="7920" max="7920" width="4.42578125" style="1" customWidth="1"/>
    <col min="7921" max="7935" width="0" style="1" hidden="1" customWidth="1"/>
    <col min="7936" max="7936" width="9.140625" style="1" customWidth="1"/>
    <col min="7937" max="8081" width="9.140625" style="1"/>
    <col min="8082" max="8082" width="3.140625" style="1" customWidth="1"/>
    <col min="8083" max="8083" width="12.28515625" style="1" customWidth="1"/>
    <col min="8084" max="8084" width="34.85546875" style="1" customWidth="1"/>
    <col min="8085" max="8085" width="8.42578125" style="1" customWidth="1"/>
    <col min="8086" max="8086" width="8.28515625" style="1" customWidth="1"/>
    <col min="8087" max="8087" width="9.42578125" style="1" customWidth="1"/>
    <col min="8088" max="8088" width="8.28515625" style="1" customWidth="1"/>
    <col min="8089" max="8091" width="6.42578125" style="1" customWidth="1"/>
    <col min="8092" max="8092" width="7.140625" style="1" customWidth="1"/>
    <col min="8093" max="8093" width="4.5703125" style="1" customWidth="1"/>
    <col min="8094" max="8094" width="6.7109375" style="1" customWidth="1"/>
    <col min="8095" max="8095" width="6.85546875" style="1" customWidth="1"/>
    <col min="8096" max="8096" width="6.28515625" style="1" customWidth="1"/>
    <col min="8097" max="8097" width="4" style="1" customWidth="1"/>
    <col min="8098" max="8098" width="7.28515625" style="1" customWidth="1"/>
    <col min="8099" max="8099" width="7.5703125" style="1" customWidth="1"/>
    <col min="8100" max="8100" width="6" style="1" customWidth="1"/>
    <col min="8101" max="8101" width="4.7109375" style="1" customWidth="1"/>
    <col min="8102" max="8102" width="5.42578125" style="1" customWidth="1"/>
    <col min="8103" max="8103" width="5.7109375" style="1" customWidth="1"/>
    <col min="8104" max="8104" width="5.85546875" style="1" customWidth="1"/>
    <col min="8105" max="8105" width="5.7109375" style="1" customWidth="1"/>
    <col min="8106" max="8116" width="0" style="1" hidden="1" customWidth="1"/>
    <col min="8117" max="8117" width="5.85546875" style="1" customWidth="1"/>
    <col min="8118" max="8118" width="5.7109375" style="1" customWidth="1"/>
    <col min="8119" max="8119" width="5" style="1" customWidth="1"/>
    <col min="8120" max="8120" width="4.140625" style="1" customWidth="1"/>
    <col min="8121" max="8121" width="5.85546875" style="1" customWidth="1"/>
    <col min="8122" max="8122" width="5.7109375" style="1" customWidth="1"/>
    <col min="8123" max="8123" width="4.7109375" style="1" customWidth="1"/>
    <col min="8124" max="8124" width="4.42578125" style="1" customWidth="1"/>
    <col min="8125" max="8128" width="0" style="1" hidden="1" customWidth="1"/>
    <col min="8129" max="8129" width="5.85546875" style="1" customWidth="1"/>
    <col min="8130" max="8130" width="5.42578125" style="1" customWidth="1"/>
    <col min="8131" max="8131" width="5.28515625" style="1" customWidth="1"/>
    <col min="8132" max="8132" width="4.85546875" style="1" customWidth="1"/>
    <col min="8133" max="8144" width="0" style="1" hidden="1" customWidth="1"/>
    <col min="8145" max="8145" width="5.85546875" style="1" customWidth="1"/>
    <col min="8146" max="8146" width="5.42578125" style="1" customWidth="1"/>
    <col min="8147" max="8147" width="5.140625" style="1" customWidth="1"/>
    <col min="8148" max="8148" width="4.140625" style="1" customWidth="1"/>
    <col min="8149" max="8149" width="6.140625" style="1" customWidth="1"/>
    <col min="8150" max="8151" width="5.5703125" style="1" customWidth="1"/>
    <col min="8152" max="8152" width="4.42578125" style="1" customWidth="1"/>
    <col min="8153" max="8164" width="0" style="1" hidden="1" customWidth="1"/>
    <col min="8165" max="8165" width="7.5703125" style="1" customWidth="1"/>
    <col min="8166" max="8166" width="6.42578125" style="1" customWidth="1"/>
    <col min="8167" max="8167" width="5.42578125" style="1" customWidth="1"/>
    <col min="8168" max="8168" width="5.140625" style="1" customWidth="1"/>
    <col min="8169" max="8169" width="5.7109375" style="1" customWidth="1"/>
    <col min="8170" max="8170" width="5.42578125" style="1" customWidth="1"/>
    <col min="8171" max="8171" width="4.5703125" style="1" customWidth="1"/>
    <col min="8172" max="8172" width="5.42578125" style="1" customWidth="1"/>
    <col min="8173" max="8175" width="5.85546875" style="1" customWidth="1"/>
    <col min="8176" max="8176" width="4.42578125" style="1" customWidth="1"/>
    <col min="8177" max="8191" width="0" style="1" hidden="1" customWidth="1"/>
    <col min="8192" max="8192" width="9.140625" style="1" customWidth="1"/>
    <col min="8193" max="8337" width="9.140625" style="1"/>
    <col min="8338" max="8338" width="3.140625" style="1" customWidth="1"/>
    <col min="8339" max="8339" width="12.28515625" style="1" customWidth="1"/>
    <col min="8340" max="8340" width="34.85546875" style="1" customWidth="1"/>
    <col min="8341" max="8341" width="8.42578125" style="1" customWidth="1"/>
    <col min="8342" max="8342" width="8.28515625" style="1" customWidth="1"/>
    <col min="8343" max="8343" width="9.42578125" style="1" customWidth="1"/>
    <col min="8344" max="8344" width="8.28515625" style="1" customWidth="1"/>
    <col min="8345" max="8347" width="6.42578125" style="1" customWidth="1"/>
    <col min="8348" max="8348" width="7.140625" style="1" customWidth="1"/>
    <col min="8349" max="8349" width="4.5703125" style="1" customWidth="1"/>
    <col min="8350" max="8350" width="6.7109375" style="1" customWidth="1"/>
    <col min="8351" max="8351" width="6.85546875" style="1" customWidth="1"/>
    <col min="8352" max="8352" width="6.28515625" style="1" customWidth="1"/>
    <col min="8353" max="8353" width="4" style="1" customWidth="1"/>
    <col min="8354" max="8354" width="7.28515625" style="1" customWidth="1"/>
    <col min="8355" max="8355" width="7.5703125" style="1" customWidth="1"/>
    <col min="8356" max="8356" width="6" style="1" customWidth="1"/>
    <col min="8357" max="8357" width="4.7109375" style="1" customWidth="1"/>
    <col min="8358" max="8358" width="5.42578125" style="1" customWidth="1"/>
    <col min="8359" max="8359" width="5.7109375" style="1" customWidth="1"/>
    <col min="8360" max="8360" width="5.85546875" style="1" customWidth="1"/>
    <col min="8361" max="8361" width="5.7109375" style="1" customWidth="1"/>
    <col min="8362" max="8372" width="0" style="1" hidden="1" customWidth="1"/>
    <col min="8373" max="8373" width="5.85546875" style="1" customWidth="1"/>
    <col min="8374" max="8374" width="5.7109375" style="1" customWidth="1"/>
    <col min="8375" max="8375" width="5" style="1" customWidth="1"/>
    <col min="8376" max="8376" width="4.140625" style="1" customWidth="1"/>
    <col min="8377" max="8377" width="5.85546875" style="1" customWidth="1"/>
    <col min="8378" max="8378" width="5.7109375" style="1" customWidth="1"/>
    <col min="8379" max="8379" width="4.7109375" style="1" customWidth="1"/>
    <col min="8380" max="8380" width="4.42578125" style="1" customWidth="1"/>
    <col min="8381" max="8384" width="0" style="1" hidden="1" customWidth="1"/>
    <col min="8385" max="8385" width="5.85546875" style="1" customWidth="1"/>
    <col min="8386" max="8386" width="5.42578125" style="1" customWidth="1"/>
    <col min="8387" max="8387" width="5.28515625" style="1" customWidth="1"/>
    <col min="8388" max="8388" width="4.85546875" style="1" customWidth="1"/>
    <col min="8389" max="8400" width="0" style="1" hidden="1" customWidth="1"/>
    <col min="8401" max="8401" width="5.85546875" style="1" customWidth="1"/>
    <col min="8402" max="8402" width="5.42578125" style="1" customWidth="1"/>
    <col min="8403" max="8403" width="5.140625" style="1" customWidth="1"/>
    <col min="8404" max="8404" width="4.140625" style="1" customWidth="1"/>
    <col min="8405" max="8405" width="6.140625" style="1" customWidth="1"/>
    <col min="8406" max="8407" width="5.5703125" style="1" customWidth="1"/>
    <col min="8408" max="8408" width="4.42578125" style="1" customWidth="1"/>
    <col min="8409" max="8420" width="0" style="1" hidden="1" customWidth="1"/>
    <col min="8421" max="8421" width="7.5703125" style="1" customWidth="1"/>
    <col min="8422" max="8422" width="6.42578125" style="1" customWidth="1"/>
    <col min="8423" max="8423" width="5.42578125" style="1" customWidth="1"/>
    <col min="8424" max="8424" width="5.140625" style="1" customWidth="1"/>
    <col min="8425" max="8425" width="5.7109375" style="1" customWidth="1"/>
    <col min="8426" max="8426" width="5.42578125" style="1" customWidth="1"/>
    <col min="8427" max="8427" width="4.5703125" style="1" customWidth="1"/>
    <col min="8428" max="8428" width="5.42578125" style="1" customWidth="1"/>
    <col min="8429" max="8431" width="5.85546875" style="1" customWidth="1"/>
    <col min="8432" max="8432" width="4.42578125" style="1" customWidth="1"/>
    <col min="8433" max="8447" width="0" style="1" hidden="1" customWidth="1"/>
    <col min="8448" max="8448" width="9.140625" style="1" customWidth="1"/>
    <col min="8449" max="8593" width="9.140625" style="1"/>
    <col min="8594" max="8594" width="3.140625" style="1" customWidth="1"/>
    <col min="8595" max="8595" width="12.28515625" style="1" customWidth="1"/>
    <col min="8596" max="8596" width="34.85546875" style="1" customWidth="1"/>
    <col min="8597" max="8597" width="8.42578125" style="1" customWidth="1"/>
    <col min="8598" max="8598" width="8.28515625" style="1" customWidth="1"/>
    <col min="8599" max="8599" width="9.42578125" style="1" customWidth="1"/>
    <col min="8600" max="8600" width="8.28515625" style="1" customWidth="1"/>
    <col min="8601" max="8603" width="6.42578125" style="1" customWidth="1"/>
    <col min="8604" max="8604" width="7.140625" style="1" customWidth="1"/>
    <col min="8605" max="8605" width="4.5703125" style="1" customWidth="1"/>
    <col min="8606" max="8606" width="6.7109375" style="1" customWidth="1"/>
    <col min="8607" max="8607" width="6.85546875" style="1" customWidth="1"/>
    <col min="8608" max="8608" width="6.28515625" style="1" customWidth="1"/>
    <col min="8609" max="8609" width="4" style="1" customWidth="1"/>
    <col min="8610" max="8610" width="7.28515625" style="1" customWidth="1"/>
    <col min="8611" max="8611" width="7.5703125" style="1" customWidth="1"/>
    <col min="8612" max="8612" width="6" style="1" customWidth="1"/>
    <col min="8613" max="8613" width="4.7109375" style="1" customWidth="1"/>
    <col min="8614" max="8614" width="5.42578125" style="1" customWidth="1"/>
    <col min="8615" max="8615" width="5.7109375" style="1" customWidth="1"/>
    <col min="8616" max="8616" width="5.85546875" style="1" customWidth="1"/>
    <col min="8617" max="8617" width="5.7109375" style="1" customWidth="1"/>
    <col min="8618" max="8628" width="0" style="1" hidden="1" customWidth="1"/>
    <col min="8629" max="8629" width="5.85546875" style="1" customWidth="1"/>
    <col min="8630" max="8630" width="5.7109375" style="1" customWidth="1"/>
    <col min="8631" max="8631" width="5" style="1" customWidth="1"/>
    <col min="8632" max="8632" width="4.140625" style="1" customWidth="1"/>
    <col min="8633" max="8633" width="5.85546875" style="1" customWidth="1"/>
    <col min="8634" max="8634" width="5.7109375" style="1" customWidth="1"/>
    <col min="8635" max="8635" width="4.7109375" style="1" customWidth="1"/>
    <col min="8636" max="8636" width="4.42578125" style="1" customWidth="1"/>
    <col min="8637" max="8640" width="0" style="1" hidden="1" customWidth="1"/>
    <col min="8641" max="8641" width="5.85546875" style="1" customWidth="1"/>
    <col min="8642" max="8642" width="5.42578125" style="1" customWidth="1"/>
    <col min="8643" max="8643" width="5.28515625" style="1" customWidth="1"/>
    <col min="8644" max="8644" width="4.85546875" style="1" customWidth="1"/>
    <col min="8645" max="8656" width="0" style="1" hidden="1" customWidth="1"/>
    <col min="8657" max="8657" width="5.85546875" style="1" customWidth="1"/>
    <col min="8658" max="8658" width="5.42578125" style="1" customWidth="1"/>
    <col min="8659" max="8659" width="5.140625" style="1" customWidth="1"/>
    <col min="8660" max="8660" width="4.140625" style="1" customWidth="1"/>
    <col min="8661" max="8661" width="6.140625" style="1" customWidth="1"/>
    <col min="8662" max="8663" width="5.5703125" style="1" customWidth="1"/>
    <col min="8664" max="8664" width="4.42578125" style="1" customWidth="1"/>
    <col min="8665" max="8676" width="0" style="1" hidden="1" customWidth="1"/>
    <col min="8677" max="8677" width="7.5703125" style="1" customWidth="1"/>
    <col min="8678" max="8678" width="6.42578125" style="1" customWidth="1"/>
    <col min="8679" max="8679" width="5.42578125" style="1" customWidth="1"/>
    <col min="8680" max="8680" width="5.140625" style="1" customWidth="1"/>
    <col min="8681" max="8681" width="5.7109375" style="1" customWidth="1"/>
    <col min="8682" max="8682" width="5.42578125" style="1" customWidth="1"/>
    <col min="8683" max="8683" width="4.5703125" style="1" customWidth="1"/>
    <col min="8684" max="8684" width="5.42578125" style="1" customWidth="1"/>
    <col min="8685" max="8687" width="5.85546875" style="1" customWidth="1"/>
    <col min="8688" max="8688" width="4.42578125" style="1" customWidth="1"/>
    <col min="8689" max="8703" width="0" style="1" hidden="1" customWidth="1"/>
    <col min="8704" max="8704" width="9.140625" style="1" customWidth="1"/>
    <col min="8705" max="8849" width="9.140625" style="1"/>
    <col min="8850" max="8850" width="3.140625" style="1" customWidth="1"/>
    <col min="8851" max="8851" width="12.28515625" style="1" customWidth="1"/>
    <col min="8852" max="8852" width="34.85546875" style="1" customWidth="1"/>
    <col min="8853" max="8853" width="8.42578125" style="1" customWidth="1"/>
    <col min="8854" max="8854" width="8.28515625" style="1" customWidth="1"/>
    <col min="8855" max="8855" width="9.42578125" style="1" customWidth="1"/>
    <col min="8856" max="8856" width="8.28515625" style="1" customWidth="1"/>
    <col min="8857" max="8859" width="6.42578125" style="1" customWidth="1"/>
    <col min="8860" max="8860" width="7.140625" style="1" customWidth="1"/>
    <col min="8861" max="8861" width="4.5703125" style="1" customWidth="1"/>
    <col min="8862" max="8862" width="6.7109375" style="1" customWidth="1"/>
    <col min="8863" max="8863" width="6.85546875" style="1" customWidth="1"/>
    <col min="8864" max="8864" width="6.28515625" style="1" customWidth="1"/>
    <col min="8865" max="8865" width="4" style="1" customWidth="1"/>
    <col min="8866" max="8866" width="7.28515625" style="1" customWidth="1"/>
    <col min="8867" max="8867" width="7.5703125" style="1" customWidth="1"/>
    <col min="8868" max="8868" width="6" style="1" customWidth="1"/>
    <col min="8869" max="8869" width="4.7109375" style="1" customWidth="1"/>
    <col min="8870" max="8870" width="5.42578125" style="1" customWidth="1"/>
    <col min="8871" max="8871" width="5.7109375" style="1" customWidth="1"/>
    <col min="8872" max="8872" width="5.85546875" style="1" customWidth="1"/>
    <col min="8873" max="8873" width="5.7109375" style="1" customWidth="1"/>
    <col min="8874" max="8884" width="0" style="1" hidden="1" customWidth="1"/>
    <col min="8885" max="8885" width="5.85546875" style="1" customWidth="1"/>
    <col min="8886" max="8886" width="5.7109375" style="1" customWidth="1"/>
    <col min="8887" max="8887" width="5" style="1" customWidth="1"/>
    <col min="8888" max="8888" width="4.140625" style="1" customWidth="1"/>
    <col min="8889" max="8889" width="5.85546875" style="1" customWidth="1"/>
    <col min="8890" max="8890" width="5.7109375" style="1" customWidth="1"/>
    <col min="8891" max="8891" width="4.7109375" style="1" customWidth="1"/>
    <col min="8892" max="8892" width="4.42578125" style="1" customWidth="1"/>
    <col min="8893" max="8896" width="0" style="1" hidden="1" customWidth="1"/>
    <col min="8897" max="8897" width="5.85546875" style="1" customWidth="1"/>
    <col min="8898" max="8898" width="5.42578125" style="1" customWidth="1"/>
    <col min="8899" max="8899" width="5.28515625" style="1" customWidth="1"/>
    <col min="8900" max="8900" width="4.85546875" style="1" customWidth="1"/>
    <col min="8901" max="8912" width="0" style="1" hidden="1" customWidth="1"/>
    <col min="8913" max="8913" width="5.85546875" style="1" customWidth="1"/>
    <col min="8914" max="8914" width="5.42578125" style="1" customWidth="1"/>
    <col min="8915" max="8915" width="5.140625" style="1" customWidth="1"/>
    <col min="8916" max="8916" width="4.140625" style="1" customWidth="1"/>
    <col min="8917" max="8917" width="6.140625" style="1" customWidth="1"/>
    <col min="8918" max="8919" width="5.5703125" style="1" customWidth="1"/>
    <col min="8920" max="8920" width="4.42578125" style="1" customWidth="1"/>
    <col min="8921" max="8932" width="0" style="1" hidden="1" customWidth="1"/>
    <col min="8933" max="8933" width="7.5703125" style="1" customWidth="1"/>
    <col min="8934" max="8934" width="6.42578125" style="1" customWidth="1"/>
    <col min="8935" max="8935" width="5.42578125" style="1" customWidth="1"/>
    <col min="8936" max="8936" width="5.140625" style="1" customWidth="1"/>
    <col min="8937" max="8937" width="5.7109375" style="1" customWidth="1"/>
    <col min="8938" max="8938" width="5.42578125" style="1" customWidth="1"/>
    <col min="8939" max="8939" width="4.5703125" style="1" customWidth="1"/>
    <col min="8940" max="8940" width="5.42578125" style="1" customWidth="1"/>
    <col min="8941" max="8943" width="5.85546875" style="1" customWidth="1"/>
    <col min="8944" max="8944" width="4.42578125" style="1" customWidth="1"/>
    <col min="8945" max="8959" width="0" style="1" hidden="1" customWidth="1"/>
    <col min="8960" max="8960" width="9.140625" style="1" customWidth="1"/>
    <col min="8961" max="9105" width="9.140625" style="1"/>
    <col min="9106" max="9106" width="3.140625" style="1" customWidth="1"/>
    <col min="9107" max="9107" width="12.28515625" style="1" customWidth="1"/>
    <col min="9108" max="9108" width="34.85546875" style="1" customWidth="1"/>
    <col min="9109" max="9109" width="8.42578125" style="1" customWidth="1"/>
    <col min="9110" max="9110" width="8.28515625" style="1" customWidth="1"/>
    <col min="9111" max="9111" width="9.42578125" style="1" customWidth="1"/>
    <col min="9112" max="9112" width="8.28515625" style="1" customWidth="1"/>
    <col min="9113" max="9115" width="6.42578125" style="1" customWidth="1"/>
    <col min="9116" max="9116" width="7.140625" style="1" customWidth="1"/>
    <col min="9117" max="9117" width="4.5703125" style="1" customWidth="1"/>
    <col min="9118" max="9118" width="6.7109375" style="1" customWidth="1"/>
    <col min="9119" max="9119" width="6.85546875" style="1" customWidth="1"/>
    <col min="9120" max="9120" width="6.28515625" style="1" customWidth="1"/>
    <col min="9121" max="9121" width="4" style="1" customWidth="1"/>
    <col min="9122" max="9122" width="7.28515625" style="1" customWidth="1"/>
    <col min="9123" max="9123" width="7.5703125" style="1" customWidth="1"/>
    <col min="9124" max="9124" width="6" style="1" customWidth="1"/>
    <col min="9125" max="9125" width="4.7109375" style="1" customWidth="1"/>
    <col min="9126" max="9126" width="5.42578125" style="1" customWidth="1"/>
    <col min="9127" max="9127" width="5.7109375" style="1" customWidth="1"/>
    <col min="9128" max="9128" width="5.85546875" style="1" customWidth="1"/>
    <col min="9129" max="9129" width="5.7109375" style="1" customWidth="1"/>
    <col min="9130" max="9140" width="0" style="1" hidden="1" customWidth="1"/>
    <col min="9141" max="9141" width="5.85546875" style="1" customWidth="1"/>
    <col min="9142" max="9142" width="5.7109375" style="1" customWidth="1"/>
    <col min="9143" max="9143" width="5" style="1" customWidth="1"/>
    <col min="9144" max="9144" width="4.140625" style="1" customWidth="1"/>
    <col min="9145" max="9145" width="5.85546875" style="1" customWidth="1"/>
    <col min="9146" max="9146" width="5.7109375" style="1" customWidth="1"/>
    <col min="9147" max="9147" width="4.7109375" style="1" customWidth="1"/>
    <col min="9148" max="9148" width="4.42578125" style="1" customWidth="1"/>
    <col min="9149" max="9152" width="0" style="1" hidden="1" customWidth="1"/>
    <col min="9153" max="9153" width="5.85546875" style="1" customWidth="1"/>
    <col min="9154" max="9154" width="5.42578125" style="1" customWidth="1"/>
    <col min="9155" max="9155" width="5.28515625" style="1" customWidth="1"/>
    <col min="9156" max="9156" width="4.85546875" style="1" customWidth="1"/>
    <col min="9157" max="9168" width="0" style="1" hidden="1" customWidth="1"/>
    <col min="9169" max="9169" width="5.85546875" style="1" customWidth="1"/>
    <col min="9170" max="9170" width="5.42578125" style="1" customWidth="1"/>
    <col min="9171" max="9171" width="5.140625" style="1" customWidth="1"/>
    <col min="9172" max="9172" width="4.140625" style="1" customWidth="1"/>
    <col min="9173" max="9173" width="6.140625" style="1" customWidth="1"/>
    <col min="9174" max="9175" width="5.5703125" style="1" customWidth="1"/>
    <col min="9176" max="9176" width="4.42578125" style="1" customWidth="1"/>
    <col min="9177" max="9188" width="0" style="1" hidden="1" customWidth="1"/>
    <col min="9189" max="9189" width="7.5703125" style="1" customWidth="1"/>
    <col min="9190" max="9190" width="6.42578125" style="1" customWidth="1"/>
    <col min="9191" max="9191" width="5.42578125" style="1" customWidth="1"/>
    <col min="9192" max="9192" width="5.140625" style="1" customWidth="1"/>
    <col min="9193" max="9193" width="5.7109375" style="1" customWidth="1"/>
    <col min="9194" max="9194" width="5.42578125" style="1" customWidth="1"/>
    <col min="9195" max="9195" width="4.5703125" style="1" customWidth="1"/>
    <col min="9196" max="9196" width="5.42578125" style="1" customWidth="1"/>
    <col min="9197" max="9199" width="5.85546875" style="1" customWidth="1"/>
    <col min="9200" max="9200" width="4.42578125" style="1" customWidth="1"/>
    <col min="9201" max="9215" width="0" style="1" hidden="1" customWidth="1"/>
    <col min="9216" max="9216" width="9.140625" style="1" customWidth="1"/>
    <col min="9217" max="9361" width="9.140625" style="1"/>
    <col min="9362" max="9362" width="3.140625" style="1" customWidth="1"/>
    <col min="9363" max="9363" width="12.28515625" style="1" customWidth="1"/>
    <col min="9364" max="9364" width="34.85546875" style="1" customWidth="1"/>
    <col min="9365" max="9365" width="8.42578125" style="1" customWidth="1"/>
    <col min="9366" max="9366" width="8.28515625" style="1" customWidth="1"/>
    <col min="9367" max="9367" width="9.42578125" style="1" customWidth="1"/>
    <col min="9368" max="9368" width="8.28515625" style="1" customWidth="1"/>
    <col min="9369" max="9371" width="6.42578125" style="1" customWidth="1"/>
    <col min="9372" max="9372" width="7.140625" style="1" customWidth="1"/>
    <col min="9373" max="9373" width="4.5703125" style="1" customWidth="1"/>
    <col min="9374" max="9374" width="6.7109375" style="1" customWidth="1"/>
    <col min="9375" max="9375" width="6.85546875" style="1" customWidth="1"/>
    <col min="9376" max="9376" width="6.28515625" style="1" customWidth="1"/>
    <col min="9377" max="9377" width="4" style="1" customWidth="1"/>
    <col min="9378" max="9378" width="7.28515625" style="1" customWidth="1"/>
    <col min="9379" max="9379" width="7.5703125" style="1" customWidth="1"/>
    <col min="9380" max="9380" width="6" style="1" customWidth="1"/>
    <col min="9381" max="9381" width="4.7109375" style="1" customWidth="1"/>
    <col min="9382" max="9382" width="5.42578125" style="1" customWidth="1"/>
    <col min="9383" max="9383" width="5.7109375" style="1" customWidth="1"/>
    <col min="9384" max="9384" width="5.85546875" style="1" customWidth="1"/>
    <col min="9385" max="9385" width="5.7109375" style="1" customWidth="1"/>
    <col min="9386" max="9396" width="0" style="1" hidden="1" customWidth="1"/>
    <col min="9397" max="9397" width="5.85546875" style="1" customWidth="1"/>
    <col min="9398" max="9398" width="5.7109375" style="1" customWidth="1"/>
    <col min="9399" max="9399" width="5" style="1" customWidth="1"/>
    <col min="9400" max="9400" width="4.140625" style="1" customWidth="1"/>
    <col min="9401" max="9401" width="5.85546875" style="1" customWidth="1"/>
    <col min="9402" max="9402" width="5.7109375" style="1" customWidth="1"/>
    <col min="9403" max="9403" width="4.7109375" style="1" customWidth="1"/>
    <col min="9404" max="9404" width="4.42578125" style="1" customWidth="1"/>
    <col min="9405" max="9408" width="0" style="1" hidden="1" customWidth="1"/>
    <col min="9409" max="9409" width="5.85546875" style="1" customWidth="1"/>
    <col min="9410" max="9410" width="5.42578125" style="1" customWidth="1"/>
    <col min="9411" max="9411" width="5.28515625" style="1" customWidth="1"/>
    <col min="9412" max="9412" width="4.85546875" style="1" customWidth="1"/>
    <col min="9413" max="9424" width="0" style="1" hidden="1" customWidth="1"/>
    <col min="9425" max="9425" width="5.85546875" style="1" customWidth="1"/>
    <col min="9426" max="9426" width="5.42578125" style="1" customWidth="1"/>
    <col min="9427" max="9427" width="5.140625" style="1" customWidth="1"/>
    <col min="9428" max="9428" width="4.140625" style="1" customWidth="1"/>
    <col min="9429" max="9429" width="6.140625" style="1" customWidth="1"/>
    <col min="9430" max="9431" width="5.5703125" style="1" customWidth="1"/>
    <col min="9432" max="9432" width="4.42578125" style="1" customWidth="1"/>
    <col min="9433" max="9444" width="0" style="1" hidden="1" customWidth="1"/>
    <col min="9445" max="9445" width="7.5703125" style="1" customWidth="1"/>
    <col min="9446" max="9446" width="6.42578125" style="1" customWidth="1"/>
    <col min="9447" max="9447" width="5.42578125" style="1" customWidth="1"/>
    <col min="9448" max="9448" width="5.140625" style="1" customWidth="1"/>
    <col min="9449" max="9449" width="5.7109375" style="1" customWidth="1"/>
    <col min="9450" max="9450" width="5.42578125" style="1" customWidth="1"/>
    <col min="9451" max="9451" width="4.5703125" style="1" customWidth="1"/>
    <col min="9452" max="9452" width="5.42578125" style="1" customWidth="1"/>
    <col min="9453" max="9455" width="5.85546875" style="1" customWidth="1"/>
    <col min="9456" max="9456" width="4.42578125" style="1" customWidth="1"/>
    <col min="9457" max="9471" width="0" style="1" hidden="1" customWidth="1"/>
    <col min="9472" max="9472" width="9.140625" style="1" customWidth="1"/>
    <col min="9473" max="9617" width="9.140625" style="1"/>
    <col min="9618" max="9618" width="3.140625" style="1" customWidth="1"/>
    <col min="9619" max="9619" width="12.28515625" style="1" customWidth="1"/>
    <col min="9620" max="9620" width="34.85546875" style="1" customWidth="1"/>
    <col min="9621" max="9621" width="8.42578125" style="1" customWidth="1"/>
    <col min="9622" max="9622" width="8.28515625" style="1" customWidth="1"/>
    <col min="9623" max="9623" width="9.42578125" style="1" customWidth="1"/>
    <col min="9624" max="9624" width="8.28515625" style="1" customWidth="1"/>
    <col min="9625" max="9627" width="6.42578125" style="1" customWidth="1"/>
    <col min="9628" max="9628" width="7.140625" style="1" customWidth="1"/>
    <col min="9629" max="9629" width="4.5703125" style="1" customWidth="1"/>
    <col min="9630" max="9630" width="6.7109375" style="1" customWidth="1"/>
    <col min="9631" max="9631" width="6.85546875" style="1" customWidth="1"/>
    <col min="9632" max="9632" width="6.28515625" style="1" customWidth="1"/>
    <col min="9633" max="9633" width="4" style="1" customWidth="1"/>
    <col min="9634" max="9634" width="7.28515625" style="1" customWidth="1"/>
    <col min="9635" max="9635" width="7.5703125" style="1" customWidth="1"/>
    <col min="9636" max="9636" width="6" style="1" customWidth="1"/>
    <col min="9637" max="9637" width="4.7109375" style="1" customWidth="1"/>
    <col min="9638" max="9638" width="5.42578125" style="1" customWidth="1"/>
    <col min="9639" max="9639" width="5.7109375" style="1" customWidth="1"/>
    <col min="9640" max="9640" width="5.85546875" style="1" customWidth="1"/>
    <col min="9641" max="9641" width="5.7109375" style="1" customWidth="1"/>
    <col min="9642" max="9652" width="0" style="1" hidden="1" customWidth="1"/>
    <col min="9653" max="9653" width="5.85546875" style="1" customWidth="1"/>
    <col min="9654" max="9654" width="5.7109375" style="1" customWidth="1"/>
    <col min="9655" max="9655" width="5" style="1" customWidth="1"/>
    <col min="9656" max="9656" width="4.140625" style="1" customWidth="1"/>
    <col min="9657" max="9657" width="5.85546875" style="1" customWidth="1"/>
    <col min="9658" max="9658" width="5.7109375" style="1" customWidth="1"/>
    <col min="9659" max="9659" width="4.7109375" style="1" customWidth="1"/>
    <col min="9660" max="9660" width="4.42578125" style="1" customWidth="1"/>
    <col min="9661" max="9664" width="0" style="1" hidden="1" customWidth="1"/>
    <col min="9665" max="9665" width="5.85546875" style="1" customWidth="1"/>
    <col min="9666" max="9666" width="5.42578125" style="1" customWidth="1"/>
    <col min="9667" max="9667" width="5.28515625" style="1" customWidth="1"/>
    <col min="9668" max="9668" width="4.85546875" style="1" customWidth="1"/>
    <col min="9669" max="9680" width="0" style="1" hidden="1" customWidth="1"/>
    <col min="9681" max="9681" width="5.85546875" style="1" customWidth="1"/>
    <col min="9682" max="9682" width="5.42578125" style="1" customWidth="1"/>
    <col min="9683" max="9683" width="5.140625" style="1" customWidth="1"/>
    <col min="9684" max="9684" width="4.140625" style="1" customWidth="1"/>
    <col min="9685" max="9685" width="6.140625" style="1" customWidth="1"/>
    <col min="9686" max="9687" width="5.5703125" style="1" customWidth="1"/>
    <col min="9688" max="9688" width="4.42578125" style="1" customWidth="1"/>
    <col min="9689" max="9700" width="0" style="1" hidden="1" customWidth="1"/>
    <col min="9701" max="9701" width="7.5703125" style="1" customWidth="1"/>
    <col min="9702" max="9702" width="6.42578125" style="1" customWidth="1"/>
    <col min="9703" max="9703" width="5.42578125" style="1" customWidth="1"/>
    <col min="9704" max="9704" width="5.140625" style="1" customWidth="1"/>
    <col min="9705" max="9705" width="5.7109375" style="1" customWidth="1"/>
    <col min="9706" max="9706" width="5.42578125" style="1" customWidth="1"/>
    <col min="9707" max="9707" width="4.5703125" style="1" customWidth="1"/>
    <col min="9708" max="9708" width="5.42578125" style="1" customWidth="1"/>
    <col min="9709" max="9711" width="5.85546875" style="1" customWidth="1"/>
    <col min="9712" max="9712" width="4.42578125" style="1" customWidth="1"/>
    <col min="9713" max="9727" width="0" style="1" hidden="1" customWidth="1"/>
    <col min="9728" max="9728" width="9.140625" style="1" customWidth="1"/>
    <col min="9729" max="9873" width="9.140625" style="1"/>
    <col min="9874" max="9874" width="3.140625" style="1" customWidth="1"/>
    <col min="9875" max="9875" width="12.28515625" style="1" customWidth="1"/>
    <col min="9876" max="9876" width="34.85546875" style="1" customWidth="1"/>
    <col min="9877" max="9877" width="8.42578125" style="1" customWidth="1"/>
    <col min="9878" max="9878" width="8.28515625" style="1" customWidth="1"/>
    <col min="9879" max="9879" width="9.42578125" style="1" customWidth="1"/>
    <col min="9880" max="9880" width="8.28515625" style="1" customWidth="1"/>
    <col min="9881" max="9883" width="6.42578125" style="1" customWidth="1"/>
    <col min="9884" max="9884" width="7.140625" style="1" customWidth="1"/>
    <col min="9885" max="9885" width="4.5703125" style="1" customWidth="1"/>
    <col min="9886" max="9886" width="6.7109375" style="1" customWidth="1"/>
    <col min="9887" max="9887" width="6.85546875" style="1" customWidth="1"/>
    <col min="9888" max="9888" width="6.28515625" style="1" customWidth="1"/>
    <col min="9889" max="9889" width="4" style="1" customWidth="1"/>
    <col min="9890" max="9890" width="7.28515625" style="1" customWidth="1"/>
    <col min="9891" max="9891" width="7.5703125" style="1" customWidth="1"/>
    <col min="9892" max="9892" width="6" style="1" customWidth="1"/>
    <col min="9893" max="9893" width="4.7109375" style="1" customWidth="1"/>
    <col min="9894" max="9894" width="5.42578125" style="1" customWidth="1"/>
    <col min="9895" max="9895" width="5.7109375" style="1" customWidth="1"/>
    <col min="9896" max="9896" width="5.85546875" style="1" customWidth="1"/>
    <col min="9897" max="9897" width="5.7109375" style="1" customWidth="1"/>
    <col min="9898" max="9908" width="0" style="1" hidden="1" customWidth="1"/>
    <col min="9909" max="9909" width="5.85546875" style="1" customWidth="1"/>
    <col min="9910" max="9910" width="5.7109375" style="1" customWidth="1"/>
    <col min="9911" max="9911" width="5" style="1" customWidth="1"/>
    <col min="9912" max="9912" width="4.140625" style="1" customWidth="1"/>
    <col min="9913" max="9913" width="5.85546875" style="1" customWidth="1"/>
    <col min="9914" max="9914" width="5.7109375" style="1" customWidth="1"/>
    <col min="9915" max="9915" width="4.7109375" style="1" customWidth="1"/>
    <col min="9916" max="9916" width="4.42578125" style="1" customWidth="1"/>
    <col min="9917" max="9920" width="0" style="1" hidden="1" customWidth="1"/>
    <col min="9921" max="9921" width="5.85546875" style="1" customWidth="1"/>
    <col min="9922" max="9922" width="5.42578125" style="1" customWidth="1"/>
    <col min="9923" max="9923" width="5.28515625" style="1" customWidth="1"/>
    <col min="9924" max="9924" width="4.85546875" style="1" customWidth="1"/>
    <col min="9925" max="9936" width="0" style="1" hidden="1" customWidth="1"/>
    <col min="9937" max="9937" width="5.85546875" style="1" customWidth="1"/>
    <col min="9938" max="9938" width="5.42578125" style="1" customWidth="1"/>
    <col min="9939" max="9939" width="5.140625" style="1" customWidth="1"/>
    <col min="9940" max="9940" width="4.140625" style="1" customWidth="1"/>
    <col min="9941" max="9941" width="6.140625" style="1" customWidth="1"/>
    <col min="9942" max="9943" width="5.5703125" style="1" customWidth="1"/>
    <col min="9944" max="9944" width="4.42578125" style="1" customWidth="1"/>
    <col min="9945" max="9956" width="0" style="1" hidden="1" customWidth="1"/>
    <col min="9957" max="9957" width="7.5703125" style="1" customWidth="1"/>
    <col min="9958" max="9958" width="6.42578125" style="1" customWidth="1"/>
    <col min="9959" max="9959" width="5.42578125" style="1" customWidth="1"/>
    <col min="9960" max="9960" width="5.140625" style="1" customWidth="1"/>
    <col min="9961" max="9961" width="5.7109375" style="1" customWidth="1"/>
    <col min="9962" max="9962" width="5.42578125" style="1" customWidth="1"/>
    <col min="9963" max="9963" width="4.5703125" style="1" customWidth="1"/>
    <col min="9964" max="9964" width="5.42578125" style="1" customWidth="1"/>
    <col min="9965" max="9967" width="5.85546875" style="1" customWidth="1"/>
    <col min="9968" max="9968" width="4.42578125" style="1" customWidth="1"/>
    <col min="9969" max="9983" width="0" style="1" hidden="1" customWidth="1"/>
    <col min="9984" max="9984" width="9.140625" style="1" customWidth="1"/>
    <col min="9985" max="10129" width="9.140625" style="1"/>
    <col min="10130" max="10130" width="3.140625" style="1" customWidth="1"/>
    <col min="10131" max="10131" width="12.28515625" style="1" customWidth="1"/>
    <col min="10132" max="10132" width="34.85546875" style="1" customWidth="1"/>
    <col min="10133" max="10133" width="8.42578125" style="1" customWidth="1"/>
    <col min="10134" max="10134" width="8.28515625" style="1" customWidth="1"/>
    <col min="10135" max="10135" width="9.42578125" style="1" customWidth="1"/>
    <col min="10136" max="10136" width="8.28515625" style="1" customWidth="1"/>
    <col min="10137" max="10139" width="6.42578125" style="1" customWidth="1"/>
    <col min="10140" max="10140" width="7.140625" style="1" customWidth="1"/>
    <col min="10141" max="10141" width="4.5703125" style="1" customWidth="1"/>
    <col min="10142" max="10142" width="6.7109375" style="1" customWidth="1"/>
    <col min="10143" max="10143" width="6.85546875" style="1" customWidth="1"/>
    <col min="10144" max="10144" width="6.28515625" style="1" customWidth="1"/>
    <col min="10145" max="10145" width="4" style="1" customWidth="1"/>
    <col min="10146" max="10146" width="7.28515625" style="1" customWidth="1"/>
    <col min="10147" max="10147" width="7.5703125" style="1" customWidth="1"/>
    <col min="10148" max="10148" width="6" style="1" customWidth="1"/>
    <col min="10149" max="10149" width="4.7109375" style="1" customWidth="1"/>
    <col min="10150" max="10150" width="5.42578125" style="1" customWidth="1"/>
    <col min="10151" max="10151" width="5.7109375" style="1" customWidth="1"/>
    <col min="10152" max="10152" width="5.85546875" style="1" customWidth="1"/>
    <col min="10153" max="10153" width="5.7109375" style="1" customWidth="1"/>
    <col min="10154" max="10164" width="0" style="1" hidden="1" customWidth="1"/>
    <col min="10165" max="10165" width="5.85546875" style="1" customWidth="1"/>
    <col min="10166" max="10166" width="5.7109375" style="1" customWidth="1"/>
    <col min="10167" max="10167" width="5" style="1" customWidth="1"/>
    <col min="10168" max="10168" width="4.140625" style="1" customWidth="1"/>
    <col min="10169" max="10169" width="5.85546875" style="1" customWidth="1"/>
    <col min="10170" max="10170" width="5.7109375" style="1" customWidth="1"/>
    <col min="10171" max="10171" width="4.7109375" style="1" customWidth="1"/>
    <col min="10172" max="10172" width="4.42578125" style="1" customWidth="1"/>
    <col min="10173" max="10176" width="0" style="1" hidden="1" customWidth="1"/>
    <col min="10177" max="10177" width="5.85546875" style="1" customWidth="1"/>
    <col min="10178" max="10178" width="5.42578125" style="1" customWidth="1"/>
    <col min="10179" max="10179" width="5.28515625" style="1" customWidth="1"/>
    <col min="10180" max="10180" width="4.85546875" style="1" customWidth="1"/>
    <col min="10181" max="10192" width="0" style="1" hidden="1" customWidth="1"/>
    <col min="10193" max="10193" width="5.85546875" style="1" customWidth="1"/>
    <col min="10194" max="10194" width="5.42578125" style="1" customWidth="1"/>
    <col min="10195" max="10195" width="5.140625" style="1" customWidth="1"/>
    <col min="10196" max="10196" width="4.140625" style="1" customWidth="1"/>
    <col min="10197" max="10197" width="6.140625" style="1" customWidth="1"/>
    <col min="10198" max="10199" width="5.5703125" style="1" customWidth="1"/>
    <col min="10200" max="10200" width="4.42578125" style="1" customWidth="1"/>
    <col min="10201" max="10212" width="0" style="1" hidden="1" customWidth="1"/>
    <col min="10213" max="10213" width="7.5703125" style="1" customWidth="1"/>
    <col min="10214" max="10214" width="6.42578125" style="1" customWidth="1"/>
    <col min="10215" max="10215" width="5.42578125" style="1" customWidth="1"/>
    <col min="10216" max="10216" width="5.140625" style="1" customWidth="1"/>
    <col min="10217" max="10217" width="5.7109375" style="1" customWidth="1"/>
    <col min="10218" max="10218" width="5.42578125" style="1" customWidth="1"/>
    <col min="10219" max="10219" width="4.5703125" style="1" customWidth="1"/>
    <col min="10220" max="10220" width="5.42578125" style="1" customWidth="1"/>
    <col min="10221" max="10223" width="5.85546875" style="1" customWidth="1"/>
    <col min="10224" max="10224" width="4.42578125" style="1" customWidth="1"/>
    <col min="10225" max="10239" width="0" style="1" hidden="1" customWidth="1"/>
    <col min="10240" max="10240" width="9.140625" style="1" customWidth="1"/>
    <col min="10241" max="10385" width="9.140625" style="1"/>
    <col min="10386" max="10386" width="3.140625" style="1" customWidth="1"/>
    <col min="10387" max="10387" width="12.28515625" style="1" customWidth="1"/>
    <col min="10388" max="10388" width="34.85546875" style="1" customWidth="1"/>
    <col min="10389" max="10389" width="8.42578125" style="1" customWidth="1"/>
    <col min="10390" max="10390" width="8.28515625" style="1" customWidth="1"/>
    <col min="10391" max="10391" width="9.42578125" style="1" customWidth="1"/>
    <col min="10392" max="10392" width="8.28515625" style="1" customWidth="1"/>
    <col min="10393" max="10395" width="6.42578125" style="1" customWidth="1"/>
    <col min="10396" max="10396" width="7.140625" style="1" customWidth="1"/>
    <col min="10397" max="10397" width="4.5703125" style="1" customWidth="1"/>
    <col min="10398" max="10398" width="6.7109375" style="1" customWidth="1"/>
    <col min="10399" max="10399" width="6.85546875" style="1" customWidth="1"/>
    <col min="10400" max="10400" width="6.28515625" style="1" customWidth="1"/>
    <col min="10401" max="10401" width="4" style="1" customWidth="1"/>
    <col min="10402" max="10402" width="7.28515625" style="1" customWidth="1"/>
    <col min="10403" max="10403" width="7.5703125" style="1" customWidth="1"/>
    <col min="10404" max="10404" width="6" style="1" customWidth="1"/>
    <col min="10405" max="10405" width="4.7109375" style="1" customWidth="1"/>
    <col min="10406" max="10406" width="5.42578125" style="1" customWidth="1"/>
    <col min="10407" max="10407" width="5.7109375" style="1" customWidth="1"/>
    <col min="10408" max="10408" width="5.85546875" style="1" customWidth="1"/>
    <col min="10409" max="10409" width="5.7109375" style="1" customWidth="1"/>
    <col min="10410" max="10420" width="0" style="1" hidden="1" customWidth="1"/>
    <col min="10421" max="10421" width="5.85546875" style="1" customWidth="1"/>
    <col min="10422" max="10422" width="5.7109375" style="1" customWidth="1"/>
    <col min="10423" max="10423" width="5" style="1" customWidth="1"/>
    <col min="10424" max="10424" width="4.140625" style="1" customWidth="1"/>
    <col min="10425" max="10425" width="5.85546875" style="1" customWidth="1"/>
    <col min="10426" max="10426" width="5.7109375" style="1" customWidth="1"/>
    <col min="10427" max="10427" width="4.7109375" style="1" customWidth="1"/>
    <col min="10428" max="10428" width="4.42578125" style="1" customWidth="1"/>
    <col min="10429" max="10432" width="0" style="1" hidden="1" customWidth="1"/>
    <col min="10433" max="10433" width="5.85546875" style="1" customWidth="1"/>
    <col min="10434" max="10434" width="5.42578125" style="1" customWidth="1"/>
    <col min="10435" max="10435" width="5.28515625" style="1" customWidth="1"/>
    <col min="10436" max="10436" width="4.85546875" style="1" customWidth="1"/>
    <col min="10437" max="10448" width="0" style="1" hidden="1" customWidth="1"/>
    <col min="10449" max="10449" width="5.85546875" style="1" customWidth="1"/>
    <col min="10450" max="10450" width="5.42578125" style="1" customWidth="1"/>
    <col min="10451" max="10451" width="5.140625" style="1" customWidth="1"/>
    <col min="10452" max="10452" width="4.140625" style="1" customWidth="1"/>
    <col min="10453" max="10453" width="6.140625" style="1" customWidth="1"/>
    <col min="10454" max="10455" width="5.5703125" style="1" customWidth="1"/>
    <col min="10456" max="10456" width="4.42578125" style="1" customWidth="1"/>
    <col min="10457" max="10468" width="0" style="1" hidden="1" customWidth="1"/>
    <col min="10469" max="10469" width="7.5703125" style="1" customWidth="1"/>
    <col min="10470" max="10470" width="6.42578125" style="1" customWidth="1"/>
    <col min="10471" max="10471" width="5.42578125" style="1" customWidth="1"/>
    <col min="10472" max="10472" width="5.140625" style="1" customWidth="1"/>
    <col min="10473" max="10473" width="5.7109375" style="1" customWidth="1"/>
    <col min="10474" max="10474" width="5.42578125" style="1" customWidth="1"/>
    <col min="10475" max="10475" width="4.5703125" style="1" customWidth="1"/>
    <col min="10476" max="10476" width="5.42578125" style="1" customWidth="1"/>
    <col min="10477" max="10479" width="5.85546875" style="1" customWidth="1"/>
    <col min="10480" max="10480" width="4.42578125" style="1" customWidth="1"/>
    <col min="10481" max="10495" width="0" style="1" hidden="1" customWidth="1"/>
    <col min="10496" max="10496" width="9.140625" style="1" customWidth="1"/>
    <col min="10497" max="10641" width="9.140625" style="1"/>
    <col min="10642" max="10642" width="3.140625" style="1" customWidth="1"/>
    <col min="10643" max="10643" width="12.28515625" style="1" customWidth="1"/>
    <col min="10644" max="10644" width="34.85546875" style="1" customWidth="1"/>
    <col min="10645" max="10645" width="8.42578125" style="1" customWidth="1"/>
    <col min="10646" max="10646" width="8.28515625" style="1" customWidth="1"/>
    <col min="10647" max="10647" width="9.42578125" style="1" customWidth="1"/>
    <col min="10648" max="10648" width="8.28515625" style="1" customWidth="1"/>
    <col min="10649" max="10651" width="6.42578125" style="1" customWidth="1"/>
    <col min="10652" max="10652" width="7.140625" style="1" customWidth="1"/>
    <col min="10653" max="10653" width="4.5703125" style="1" customWidth="1"/>
    <col min="10654" max="10654" width="6.7109375" style="1" customWidth="1"/>
    <col min="10655" max="10655" width="6.85546875" style="1" customWidth="1"/>
    <col min="10656" max="10656" width="6.28515625" style="1" customWidth="1"/>
    <col min="10657" max="10657" width="4" style="1" customWidth="1"/>
    <col min="10658" max="10658" width="7.28515625" style="1" customWidth="1"/>
    <col min="10659" max="10659" width="7.5703125" style="1" customWidth="1"/>
    <col min="10660" max="10660" width="6" style="1" customWidth="1"/>
    <col min="10661" max="10661" width="4.7109375" style="1" customWidth="1"/>
    <col min="10662" max="10662" width="5.42578125" style="1" customWidth="1"/>
    <col min="10663" max="10663" width="5.7109375" style="1" customWidth="1"/>
    <col min="10664" max="10664" width="5.85546875" style="1" customWidth="1"/>
    <col min="10665" max="10665" width="5.7109375" style="1" customWidth="1"/>
    <col min="10666" max="10676" width="0" style="1" hidden="1" customWidth="1"/>
    <col min="10677" max="10677" width="5.85546875" style="1" customWidth="1"/>
    <col min="10678" max="10678" width="5.7109375" style="1" customWidth="1"/>
    <col min="10679" max="10679" width="5" style="1" customWidth="1"/>
    <col min="10680" max="10680" width="4.140625" style="1" customWidth="1"/>
    <col min="10681" max="10681" width="5.85546875" style="1" customWidth="1"/>
    <col min="10682" max="10682" width="5.7109375" style="1" customWidth="1"/>
    <col min="10683" max="10683" width="4.7109375" style="1" customWidth="1"/>
    <col min="10684" max="10684" width="4.42578125" style="1" customWidth="1"/>
    <col min="10685" max="10688" width="0" style="1" hidden="1" customWidth="1"/>
    <col min="10689" max="10689" width="5.85546875" style="1" customWidth="1"/>
    <col min="10690" max="10690" width="5.42578125" style="1" customWidth="1"/>
    <col min="10691" max="10691" width="5.28515625" style="1" customWidth="1"/>
    <col min="10692" max="10692" width="4.85546875" style="1" customWidth="1"/>
    <col min="10693" max="10704" width="0" style="1" hidden="1" customWidth="1"/>
    <col min="10705" max="10705" width="5.85546875" style="1" customWidth="1"/>
    <col min="10706" max="10706" width="5.42578125" style="1" customWidth="1"/>
    <col min="10707" max="10707" width="5.140625" style="1" customWidth="1"/>
    <col min="10708" max="10708" width="4.140625" style="1" customWidth="1"/>
    <col min="10709" max="10709" width="6.140625" style="1" customWidth="1"/>
    <col min="10710" max="10711" width="5.5703125" style="1" customWidth="1"/>
    <col min="10712" max="10712" width="4.42578125" style="1" customWidth="1"/>
    <col min="10713" max="10724" width="0" style="1" hidden="1" customWidth="1"/>
    <col min="10725" max="10725" width="7.5703125" style="1" customWidth="1"/>
    <col min="10726" max="10726" width="6.42578125" style="1" customWidth="1"/>
    <col min="10727" max="10727" width="5.42578125" style="1" customWidth="1"/>
    <col min="10728" max="10728" width="5.140625" style="1" customWidth="1"/>
    <col min="10729" max="10729" width="5.7109375" style="1" customWidth="1"/>
    <col min="10730" max="10730" width="5.42578125" style="1" customWidth="1"/>
    <col min="10731" max="10731" width="4.5703125" style="1" customWidth="1"/>
    <col min="10732" max="10732" width="5.42578125" style="1" customWidth="1"/>
    <col min="10733" max="10735" width="5.85546875" style="1" customWidth="1"/>
    <col min="10736" max="10736" width="4.42578125" style="1" customWidth="1"/>
    <col min="10737" max="10751" width="0" style="1" hidden="1" customWidth="1"/>
    <col min="10752" max="10752" width="9.140625" style="1" customWidth="1"/>
    <col min="10753" max="10897" width="9.140625" style="1"/>
    <col min="10898" max="10898" width="3.140625" style="1" customWidth="1"/>
    <col min="10899" max="10899" width="12.28515625" style="1" customWidth="1"/>
    <col min="10900" max="10900" width="34.85546875" style="1" customWidth="1"/>
    <col min="10901" max="10901" width="8.42578125" style="1" customWidth="1"/>
    <col min="10902" max="10902" width="8.28515625" style="1" customWidth="1"/>
    <col min="10903" max="10903" width="9.42578125" style="1" customWidth="1"/>
    <col min="10904" max="10904" width="8.28515625" style="1" customWidth="1"/>
    <col min="10905" max="10907" width="6.42578125" style="1" customWidth="1"/>
    <col min="10908" max="10908" width="7.140625" style="1" customWidth="1"/>
    <col min="10909" max="10909" width="4.5703125" style="1" customWidth="1"/>
    <col min="10910" max="10910" width="6.7109375" style="1" customWidth="1"/>
    <col min="10911" max="10911" width="6.85546875" style="1" customWidth="1"/>
    <col min="10912" max="10912" width="6.28515625" style="1" customWidth="1"/>
    <col min="10913" max="10913" width="4" style="1" customWidth="1"/>
    <col min="10914" max="10914" width="7.28515625" style="1" customWidth="1"/>
    <col min="10915" max="10915" width="7.5703125" style="1" customWidth="1"/>
    <col min="10916" max="10916" width="6" style="1" customWidth="1"/>
    <col min="10917" max="10917" width="4.7109375" style="1" customWidth="1"/>
    <col min="10918" max="10918" width="5.42578125" style="1" customWidth="1"/>
    <col min="10919" max="10919" width="5.7109375" style="1" customWidth="1"/>
    <col min="10920" max="10920" width="5.85546875" style="1" customWidth="1"/>
    <col min="10921" max="10921" width="5.7109375" style="1" customWidth="1"/>
    <col min="10922" max="10932" width="0" style="1" hidden="1" customWidth="1"/>
    <col min="10933" max="10933" width="5.85546875" style="1" customWidth="1"/>
    <col min="10934" max="10934" width="5.7109375" style="1" customWidth="1"/>
    <col min="10935" max="10935" width="5" style="1" customWidth="1"/>
    <col min="10936" max="10936" width="4.140625" style="1" customWidth="1"/>
    <col min="10937" max="10937" width="5.85546875" style="1" customWidth="1"/>
    <col min="10938" max="10938" width="5.7109375" style="1" customWidth="1"/>
    <col min="10939" max="10939" width="4.7109375" style="1" customWidth="1"/>
    <col min="10940" max="10940" width="4.42578125" style="1" customWidth="1"/>
    <col min="10941" max="10944" width="0" style="1" hidden="1" customWidth="1"/>
    <col min="10945" max="10945" width="5.85546875" style="1" customWidth="1"/>
    <col min="10946" max="10946" width="5.42578125" style="1" customWidth="1"/>
    <col min="10947" max="10947" width="5.28515625" style="1" customWidth="1"/>
    <col min="10948" max="10948" width="4.85546875" style="1" customWidth="1"/>
    <col min="10949" max="10960" width="0" style="1" hidden="1" customWidth="1"/>
    <col min="10961" max="10961" width="5.85546875" style="1" customWidth="1"/>
    <col min="10962" max="10962" width="5.42578125" style="1" customWidth="1"/>
    <col min="10963" max="10963" width="5.140625" style="1" customWidth="1"/>
    <col min="10964" max="10964" width="4.140625" style="1" customWidth="1"/>
    <col min="10965" max="10965" width="6.140625" style="1" customWidth="1"/>
    <col min="10966" max="10967" width="5.5703125" style="1" customWidth="1"/>
    <col min="10968" max="10968" width="4.42578125" style="1" customWidth="1"/>
    <col min="10969" max="10980" width="0" style="1" hidden="1" customWidth="1"/>
    <col min="10981" max="10981" width="7.5703125" style="1" customWidth="1"/>
    <col min="10982" max="10982" width="6.42578125" style="1" customWidth="1"/>
    <col min="10983" max="10983" width="5.42578125" style="1" customWidth="1"/>
    <col min="10984" max="10984" width="5.140625" style="1" customWidth="1"/>
    <col min="10985" max="10985" width="5.7109375" style="1" customWidth="1"/>
    <col min="10986" max="10986" width="5.42578125" style="1" customWidth="1"/>
    <col min="10987" max="10987" width="4.5703125" style="1" customWidth="1"/>
    <col min="10988" max="10988" width="5.42578125" style="1" customWidth="1"/>
    <col min="10989" max="10991" width="5.85546875" style="1" customWidth="1"/>
    <col min="10992" max="10992" width="4.42578125" style="1" customWidth="1"/>
    <col min="10993" max="11007" width="0" style="1" hidden="1" customWidth="1"/>
    <col min="11008" max="11008" width="9.140625" style="1" customWidth="1"/>
    <col min="11009" max="11153" width="9.140625" style="1"/>
    <col min="11154" max="11154" width="3.140625" style="1" customWidth="1"/>
    <col min="11155" max="11155" width="12.28515625" style="1" customWidth="1"/>
    <col min="11156" max="11156" width="34.85546875" style="1" customWidth="1"/>
    <col min="11157" max="11157" width="8.42578125" style="1" customWidth="1"/>
    <col min="11158" max="11158" width="8.28515625" style="1" customWidth="1"/>
    <col min="11159" max="11159" width="9.42578125" style="1" customWidth="1"/>
    <col min="11160" max="11160" width="8.28515625" style="1" customWidth="1"/>
    <col min="11161" max="11163" width="6.42578125" style="1" customWidth="1"/>
    <col min="11164" max="11164" width="7.140625" style="1" customWidth="1"/>
    <col min="11165" max="11165" width="4.5703125" style="1" customWidth="1"/>
    <col min="11166" max="11166" width="6.7109375" style="1" customWidth="1"/>
    <col min="11167" max="11167" width="6.85546875" style="1" customWidth="1"/>
    <col min="11168" max="11168" width="6.28515625" style="1" customWidth="1"/>
    <col min="11169" max="11169" width="4" style="1" customWidth="1"/>
    <col min="11170" max="11170" width="7.28515625" style="1" customWidth="1"/>
    <col min="11171" max="11171" width="7.5703125" style="1" customWidth="1"/>
    <col min="11172" max="11172" width="6" style="1" customWidth="1"/>
    <col min="11173" max="11173" width="4.7109375" style="1" customWidth="1"/>
    <col min="11174" max="11174" width="5.42578125" style="1" customWidth="1"/>
    <col min="11175" max="11175" width="5.7109375" style="1" customWidth="1"/>
    <col min="11176" max="11176" width="5.85546875" style="1" customWidth="1"/>
    <col min="11177" max="11177" width="5.7109375" style="1" customWidth="1"/>
    <col min="11178" max="11188" width="0" style="1" hidden="1" customWidth="1"/>
    <col min="11189" max="11189" width="5.85546875" style="1" customWidth="1"/>
    <col min="11190" max="11190" width="5.7109375" style="1" customWidth="1"/>
    <col min="11191" max="11191" width="5" style="1" customWidth="1"/>
    <col min="11192" max="11192" width="4.140625" style="1" customWidth="1"/>
    <col min="11193" max="11193" width="5.85546875" style="1" customWidth="1"/>
    <col min="11194" max="11194" width="5.7109375" style="1" customWidth="1"/>
    <col min="11195" max="11195" width="4.7109375" style="1" customWidth="1"/>
    <col min="11196" max="11196" width="4.42578125" style="1" customWidth="1"/>
    <col min="11197" max="11200" width="0" style="1" hidden="1" customWidth="1"/>
    <col min="11201" max="11201" width="5.85546875" style="1" customWidth="1"/>
    <col min="11202" max="11202" width="5.42578125" style="1" customWidth="1"/>
    <col min="11203" max="11203" width="5.28515625" style="1" customWidth="1"/>
    <col min="11204" max="11204" width="4.85546875" style="1" customWidth="1"/>
    <col min="11205" max="11216" width="0" style="1" hidden="1" customWidth="1"/>
    <col min="11217" max="11217" width="5.85546875" style="1" customWidth="1"/>
    <col min="11218" max="11218" width="5.42578125" style="1" customWidth="1"/>
    <col min="11219" max="11219" width="5.140625" style="1" customWidth="1"/>
    <col min="11220" max="11220" width="4.140625" style="1" customWidth="1"/>
    <col min="11221" max="11221" width="6.140625" style="1" customWidth="1"/>
    <col min="11222" max="11223" width="5.5703125" style="1" customWidth="1"/>
    <col min="11224" max="11224" width="4.42578125" style="1" customWidth="1"/>
    <col min="11225" max="11236" width="0" style="1" hidden="1" customWidth="1"/>
    <col min="11237" max="11237" width="7.5703125" style="1" customWidth="1"/>
    <col min="11238" max="11238" width="6.42578125" style="1" customWidth="1"/>
    <col min="11239" max="11239" width="5.42578125" style="1" customWidth="1"/>
    <col min="11240" max="11240" width="5.140625" style="1" customWidth="1"/>
    <col min="11241" max="11241" width="5.7109375" style="1" customWidth="1"/>
    <col min="11242" max="11242" width="5.42578125" style="1" customWidth="1"/>
    <col min="11243" max="11243" width="4.5703125" style="1" customWidth="1"/>
    <col min="11244" max="11244" width="5.42578125" style="1" customWidth="1"/>
    <col min="11245" max="11247" width="5.85546875" style="1" customWidth="1"/>
    <col min="11248" max="11248" width="4.42578125" style="1" customWidth="1"/>
    <col min="11249" max="11263" width="0" style="1" hidden="1" customWidth="1"/>
    <col min="11264" max="11264" width="9.140625" style="1" customWidth="1"/>
    <col min="11265" max="11409" width="9.140625" style="1"/>
    <col min="11410" max="11410" width="3.140625" style="1" customWidth="1"/>
    <col min="11411" max="11411" width="12.28515625" style="1" customWidth="1"/>
    <col min="11412" max="11412" width="34.85546875" style="1" customWidth="1"/>
    <col min="11413" max="11413" width="8.42578125" style="1" customWidth="1"/>
    <col min="11414" max="11414" width="8.28515625" style="1" customWidth="1"/>
    <col min="11415" max="11415" width="9.42578125" style="1" customWidth="1"/>
    <col min="11416" max="11416" width="8.28515625" style="1" customWidth="1"/>
    <col min="11417" max="11419" width="6.42578125" style="1" customWidth="1"/>
    <col min="11420" max="11420" width="7.140625" style="1" customWidth="1"/>
    <col min="11421" max="11421" width="4.5703125" style="1" customWidth="1"/>
    <col min="11422" max="11422" width="6.7109375" style="1" customWidth="1"/>
    <col min="11423" max="11423" width="6.85546875" style="1" customWidth="1"/>
    <col min="11424" max="11424" width="6.28515625" style="1" customWidth="1"/>
    <col min="11425" max="11425" width="4" style="1" customWidth="1"/>
    <col min="11426" max="11426" width="7.28515625" style="1" customWidth="1"/>
    <col min="11427" max="11427" width="7.5703125" style="1" customWidth="1"/>
    <col min="11428" max="11428" width="6" style="1" customWidth="1"/>
    <col min="11429" max="11429" width="4.7109375" style="1" customWidth="1"/>
    <col min="11430" max="11430" width="5.42578125" style="1" customWidth="1"/>
    <col min="11431" max="11431" width="5.7109375" style="1" customWidth="1"/>
    <col min="11432" max="11432" width="5.85546875" style="1" customWidth="1"/>
    <col min="11433" max="11433" width="5.7109375" style="1" customWidth="1"/>
    <col min="11434" max="11444" width="0" style="1" hidden="1" customWidth="1"/>
    <col min="11445" max="11445" width="5.85546875" style="1" customWidth="1"/>
    <col min="11446" max="11446" width="5.7109375" style="1" customWidth="1"/>
    <col min="11447" max="11447" width="5" style="1" customWidth="1"/>
    <col min="11448" max="11448" width="4.140625" style="1" customWidth="1"/>
    <col min="11449" max="11449" width="5.85546875" style="1" customWidth="1"/>
    <col min="11450" max="11450" width="5.7109375" style="1" customWidth="1"/>
    <col min="11451" max="11451" width="4.7109375" style="1" customWidth="1"/>
    <col min="11452" max="11452" width="4.42578125" style="1" customWidth="1"/>
    <col min="11453" max="11456" width="0" style="1" hidden="1" customWidth="1"/>
    <col min="11457" max="11457" width="5.85546875" style="1" customWidth="1"/>
    <col min="11458" max="11458" width="5.42578125" style="1" customWidth="1"/>
    <col min="11459" max="11459" width="5.28515625" style="1" customWidth="1"/>
    <col min="11460" max="11460" width="4.85546875" style="1" customWidth="1"/>
    <col min="11461" max="11472" width="0" style="1" hidden="1" customWidth="1"/>
    <col min="11473" max="11473" width="5.85546875" style="1" customWidth="1"/>
    <col min="11474" max="11474" width="5.42578125" style="1" customWidth="1"/>
    <col min="11475" max="11475" width="5.140625" style="1" customWidth="1"/>
    <col min="11476" max="11476" width="4.140625" style="1" customWidth="1"/>
    <col min="11477" max="11477" width="6.140625" style="1" customWidth="1"/>
    <col min="11478" max="11479" width="5.5703125" style="1" customWidth="1"/>
    <col min="11480" max="11480" width="4.42578125" style="1" customWidth="1"/>
    <col min="11481" max="11492" width="0" style="1" hidden="1" customWidth="1"/>
    <col min="11493" max="11493" width="7.5703125" style="1" customWidth="1"/>
    <col min="11494" max="11494" width="6.42578125" style="1" customWidth="1"/>
    <col min="11495" max="11495" width="5.42578125" style="1" customWidth="1"/>
    <col min="11496" max="11496" width="5.140625" style="1" customWidth="1"/>
    <col min="11497" max="11497" width="5.7109375" style="1" customWidth="1"/>
    <col min="11498" max="11498" width="5.42578125" style="1" customWidth="1"/>
    <col min="11499" max="11499" width="4.5703125" style="1" customWidth="1"/>
    <col min="11500" max="11500" width="5.42578125" style="1" customWidth="1"/>
    <col min="11501" max="11503" width="5.85546875" style="1" customWidth="1"/>
    <col min="11504" max="11504" width="4.42578125" style="1" customWidth="1"/>
    <col min="11505" max="11519" width="0" style="1" hidden="1" customWidth="1"/>
    <col min="11520" max="11520" width="9.140625" style="1" customWidth="1"/>
    <col min="11521" max="11665" width="9.140625" style="1"/>
    <col min="11666" max="11666" width="3.140625" style="1" customWidth="1"/>
    <col min="11667" max="11667" width="12.28515625" style="1" customWidth="1"/>
    <col min="11668" max="11668" width="34.85546875" style="1" customWidth="1"/>
    <col min="11669" max="11669" width="8.42578125" style="1" customWidth="1"/>
    <col min="11670" max="11670" width="8.28515625" style="1" customWidth="1"/>
    <col min="11671" max="11671" width="9.42578125" style="1" customWidth="1"/>
    <col min="11672" max="11672" width="8.28515625" style="1" customWidth="1"/>
    <col min="11673" max="11675" width="6.42578125" style="1" customWidth="1"/>
    <col min="11676" max="11676" width="7.140625" style="1" customWidth="1"/>
    <col min="11677" max="11677" width="4.5703125" style="1" customWidth="1"/>
    <col min="11678" max="11678" width="6.7109375" style="1" customWidth="1"/>
    <col min="11679" max="11679" width="6.85546875" style="1" customWidth="1"/>
    <col min="11680" max="11680" width="6.28515625" style="1" customWidth="1"/>
    <col min="11681" max="11681" width="4" style="1" customWidth="1"/>
    <col min="11682" max="11682" width="7.28515625" style="1" customWidth="1"/>
    <col min="11683" max="11683" width="7.5703125" style="1" customWidth="1"/>
    <col min="11684" max="11684" width="6" style="1" customWidth="1"/>
    <col min="11685" max="11685" width="4.7109375" style="1" customWidth="1"/>
    <col min="11686" max="11686" width="5.42578125" style="1" customWidth="1"/>
    <col min="11687" max="11687" width="5.7109375" style="1" customWidth="1"/>
    <col min="11688" max="11688" width="5.85546875" style="1" customWidth="1"/>
    <col min="11689" max="11689" width="5.7109375" style="1" customWidth="1"/>
    <col min="11690" max="11700" width="0" style="1" hidden="1" customWidth="1"/>
    <col min="11701" max="11701" width="5.85546875" style="1" customWidth="1"/>
    <col min="11702" max="11702" width="5.7109375" style="1" customWidth="1"/>
    <col min="11703" max="11703" width="5" style="1" customWidth="1"/>
    <col min="11704" max="11704" width="4.140625" style="1" customWidth="1"/>
    <col min="11705" max="11705" width="5.85546875" style="1" customWidth="1"/>
    <col min="11706" max="11706" width="5.7109375" style="1" customWidth="1"/>
    <col min="11707" max="11707" width="4.7109375" style="1" customWidth="1"/>
    <col min="11708" max="11708" width="4.42578125" style="1" customWidth="1"/>
    <col min="11709" max="11712" width="0" style="1" hidden="1" customWidth="1"/>
    <col min="11713" max="11713" width="5.85546875" style="1" customWidth="1"/>
    <col min="11714" max="11714" width="5.42578125" style="1" customWidth="1"/>
    <col min="11715" max="11715" width="5.28515625" style="1" customWidth="1"/>
    <col min="11716" max="11716" width="4.85546875" style="1" customWidth="1"/>
    <col min="11717" max="11728" width="0" style="1" hidden="1" customWidth="1"/>
    <col min="11729" max="11729" width="5.85546875" style="1" customWidth="1"/>
    <col min="11730" max="11730" width="5.42578125" style="1" customWidth="1"/>
    <col min="11731" max="11731" width="5.140625" style="1" customWidth="1"/>
    <col min="11732" max="11732" width="4.140625" style="1" customWidth="1"/>
    <col min="11733" max="11733" width="6.140625" style="1" customWidth="1"/>
    <col min="11734" max="11735" width="5.5703125" style="1" customWidth="1"/>
    <col min="11736" max="11736" width="4.42578125" style="1" customWidth="1"/>
    <col min="11737" max="11748" width="0" style="1" hidden="1" customWidth="1"/>
    <col min="11749" max="11749" width="7.5703125" style="1" customWidth="1"/>
    <col min="11750" max="11750" width="6.42578125" style="1" customWidth="1"/>
    <col min="11751" max="11751" width="5.42578125" style="1" customWidth="1"/>
    <col min="11752" max="11752" width="5.140625" style="1" customWidth="1"/>
    <col min="11753" max="11753" width="5.7109375" style="1" customWidth="1"/>
    <col min="11754" max="11754" width="5.42578125" style="1" customWidth="1"/>
    <col min="11755" max="11755" width="4.5703125" style="1" customWidth="1"/>
    <col min="11756" max="11756" width="5.42578125" style="1" customWidth="1"/>
    <col min="11757" max="11759" width="5.85546875" style="1" customWidth="1"/>
    <col min="11760" max="11760" width="4.42578125" style="1" customWidth="1"/>
    <col min="11761" max="11775" width="0" style="1" hidden="1" customWidth="1"/>
    <col min="11776" max="11776" width="9.140625" style="1" customWidth="1"/>
    <col min="11777" max="11921" width="9.140625" style="1"/>
    <col min="11922" max="11922" width="3.140625" style="1" customWidth="1"/>
    <col min="11923" max="11923" width="12.28515625" style="1" customWidth="1"/>
    <col min="11924" max="11924" width="34.85546875" style="1" customWidth="1"/>
    <col min="11925" max="11925" width="8.42578125" style="1" customWidth="1"/>
    <col min="11926" max="11926" width="8.28515625" style="1" customWidth="1"/>
    <col min="11927" max="11927" width="9.42578125" style="1" customWidth="1"/>
    <col min="11928" max="11928" width="8.28515625" style="1" customWidth="1"/>
    <col min="11929" max="11931" width="6.42578125" style="1" customWidth="1"/>
    <col min="11932" max="11932" width="7.140625" style="1" customWidth="1"/>
    <col min="11933" max="11933" width="4.5703125" style="1" customWidth="1"/>
    <col min="11934" max="11934" width="6.7109375" style="1" customWidth="1"/>
    <col min="11935" max="11935" width="6.85546875" style="1" customWidth="1"/>
    <col min="11936" max="11936" width="6.28515625" style="1" customWidth="1"/>
    <col min="11937" max="11937" width="4" style="1" customWidth="1"/>
    <col min="11938" max="11938" width="7.28515625" style="1" customWidth="1"/>
    <col min="11939" max="11939" width="7.5703125" style="1" customWidth="1"/>
    <col min="11940" max="11940" width="6" style="1" customWidth="1"/>
    <col min="11941" max="11941" width="4.7109375" style="1" customWidth="1"/>
    <col min="11942" max="11942" width="5.42578125" style="1" customWidth="1"/>
    <col min="11943" max="11943" width="5.7109375" style="1" customWidth="1"/>
    <col min="11944" max="11944" width="5.85546875" style="1" customWidth="1"/>
    <col min="11945" max="11945" width="5.7109375" style="1" customWidth="1"/>
    <col min="11946" max="11956" width="0" style="1" hidden="1" customWidth="1"/>
    <col min="11957" max="11957" width="5.85546875" style="1" customWidth="1"/>
    <col min="11958" max="11958" width="5.7109375" style="1" customWidth="1"/>
    <col min="11959" max="11959" width="5" style="1" customWidth="1"/>
    <col min="11960" max="11960" width="4.140625" style="1" customWidth="1"/>
    <col min="11961" max="11961" width="5.85546875" style="1" customWidth="1"/>
    <col min="11962" max="11962" width="5.7109375" style="1" customWidth="1"/>
    <col min="11963" max="11963" width="4.7109375" style="1" customWidth="1"/>
    <col min="11964" max="11964" width="4.42578125" style="1" customWidth="1"/>
    <col min="11965" max="11968" width="0" style="1" hidden="1" customWidth="1"/>
    <col min="11969" max="11969" width="5.85546875" style="1" customWidth="1"/>
    <col min="11970" max="11970" width="5.42578125" style="1" customWidth="1"/>
    <col min="11971" max="11971" width="5.28515625" style="1" customWidth="1"/>
    <col min="11972" max="11972" width="4.85546875" style="1" customWidth="1"/>
    <col min="11973" max="11984" width="0" style="1" hidden="1" customWidth="1"/>
    <col min="11985" max="11985" width="5.85546875" style="1" customWidth="1"/>
    <col min="11986" max="11986" width="5.42578125" style="1" customWidth="1"/>
    <col min="11987" max="11987" width="5.140625" style="1" customWidth="1"/>
    <col min="11988" max="11988" width="4.140625" style="1" customWidth="1"/>
    <col min="11989" max="11989" width="6.140625" style="1" customWidth="1"/>
    <col min="11990" max="11991" width="5.5703125" style="1" customWidth="1"/>
    <col min="11992" max="11992" width="4.42578125" style="1" customWidth="1"/>
    <col min="11993" max="12004" width="0" style="1" hidden="1" customWidth="1"/>
    <col min="12005" max="12005" width="7.5703125" style="1" customWidth="1"/>
    <col min="12006" max="12006" width="6.42578125" style="1" customWidth="1"/>
    <col min="12007" max="12007" width="5.42578125" style="1" customWidth="1"/>
    <col min="12008" max="12008" width="5.140625" style="1" customWidth="1"/>
    <col min="12009" max="12009" width="5.7109375" style="1" customWidth="1"/>
    <col min="12010" max="12010" width="5.42578125" style="1" customWidth="1"/>
    <col min="12011" max="12011" width="4.5703125" style="1" customWidth="1"/>
    <col min="12012" max="12012" width="5.42578125" style="1" customWidth="1"/>
    <col min="12013" max="12015" width="5.85546875" style="1" customWidth="1"/>
    <col min="12016" max="12016" width="4.42578125" style="1" customWidth="1"/>
    <col min="12017" max="12031" width="0" style="1" hidden="1" customWidth="1"/>
    <col min="12032" max="12032" width="9.140625" style="1" customWidth="1"/>
    <col min="12033" max="12177" width="9.140625" style="1"/>
    <col min="12178" max="12178" width="3.140625" style="1" customWidth="1"/>
    <col min="12179" max="12179" width="12.28515625" style="1" customWidth="1"/>
    <col min="12180" max="12180" width="34.85546875" style="1" customWidth="1"/>
    <col min="12181" max="12181" width="8.42578125" style="1" customWidth="1"/>
    <col min="12182" max="12182" width="8.28515625" style="1" customWidth="1"/>
    <col min="12183" max="12183" width="9.42578125" style="1" customWidth="1"/>
    <col min="12184" max="12184" width="8.28515625" style="1" customWidth="1"/>
    <col min="12185" max="12187" width="6.42578125" style="1" customWidth="1"/>
    <col min="12188" max="12188" width="7.140625" style="1" customWidth="1"/>
    <col min="12189" max="12189" width="4.5703125" style="1" customWidth="1"/>
    <col min="12190" max="12190" width="6.7109375" style="1" customWidth="1"/>
    <col min="12191" max="12191" width="6.85546875" style="1" customWidth="1"/>
    <col min="12192" max="12192" width="6.28515625" style="1" customWidth="1"/>
    <col min="12193" max="12193" width="4" style="1" customWidth="1"/>
    <col min="12194" max="12194" width="7.28515625" style="1" customWidth="1"/>
    <col min="12195" max="12195" width="7.5703125" style="1" customWidth="1"/>
    <col min="12196" max="12196" width="6" style="1" customWidth="1"/>
    <col min="12197" max="12197" width="4.7109375" style="1" customWidth="1"/>
    <col min="12198" max="12198" width="5.42578125" style="1" customWidth="1"/>
    <col min="12199" max="12199" width="5.7109375" style="1" customWidth="1"/>
    <col min="12200" max="12200" width="5.85546875" style="1" customWidth="1"/>
    <col min="12201" max="12201" width="5.7109375" style="1" customWidth="1"/>
    <col min="12202" max="12212" width="0" style="1" hidden="1" customWidth="1"/>
    <col min="12213" max="12213" width="5.85546875" style="1" customWidth="1"/>
    <col min="12214" max="12214" width="5.7109375" style="1" customWidth="1"/>
    <col min="12215" max="12215" width="5" style="1" customWidth="1"/>
    <col min="12216" max="12216" width="4.140625" style="1" customWidth="1"/>
    <col min="12217" max="12217" width="5.85546875" style="1" customWidth="1"/>
    <col min="12218" max="12218" width="5.7109375" style="1" customWidth="1"/>
    <col min="12219" max="12219" width="4.7109375" style="1" customWidth="1"/>
    <col min="12220" max="12220" width="4.42578125" style="1" customWidth="1"/>
    <col min="12221" max="12224" width="0" style="1" hidden="1" customWidth="1"/>
    <col min="12225" max="12225" width="5.85546875" style="1" customWidth="1"/>
    <col min="12226" max="12226" width="5.42578125" style="1" customWidth="1"/>
    <col min="12227" max="12227" width="5.28515625" style="1" customWidth="1"/>
    <col min="12228" max="12228" width="4.85546875" style="1" customWidth="1"/>
    <col min="12229" max="12240" width="0" style="1" hidden="1" customWidth="1"/>
    <col min="12241" max="12241" width="5.85546875" style="1" customWidth="1"/>
    <col min="12242" max="12242" width="5.42578125" style="1" customWidth="1"/>
    <col min="12243" max="12243" width="5.140625" style="1" customWidth="1"/>
    <col min="12244" max="12244" width="4.140625" style="1" customWidth="1"/>
    <col min="12245" max="12245" width="6.140625" style="1" customWidth="1"/>
    <col min="12246" max="12247" width="5.5703125" style="1" customWidth="1"/>
    <col min="12248" max="12248" width="4.42578125" style="1" customWidth="1"/>
    <col min="12249" max="12260" width="0" style="1" hidden="1" customWidth="1"/>
    <col min="12261" max="12261" width="7.5703125" style="1" customWidth="1"/>
    <col min="12262" max="12262" width="6.42578125" style="1" customWidth="1"/>
    <col min="12263" max="12263" width="5.42578125" style="1" customWidth="1"/>
    <col min="12264" max="12264" width="5.140625" style="1" customWidth="1"/>
    <col min="12265" max="12265" width="5.7109375" style="1" customWidth="1"/>
    <col min="12266" max="12266" width="5.42578125" style="1" customWidth="1"/>
    <col min="12267" max="12267" width="4.5703125" style="1" customWidth="1"/>
    <col min="12268" max="12268" width="5.42578125" style="1" customWidth="1"/>
    <col min="12269" max="12271" width="5.85546875" style="1" customWidth="1"/>
    <col min="12272" max="12272" width="4.42578125" style="1" customWidth="1"/>
    <col min="12273" max="12287" width="0" style="1" hidden="1" customWidth="1"/>
    <col min="12288" max="12288" width="9.140625" style="1" customWidth="1"/>
    <col min="12289" max="12433" width="9.140625" style="1"/>
    <col min="12434" max="12434" width="3.140625" style="1" customWidth="1"/>
    <col min="12435" max="12435" width="12.28515625" style="1" customWidth="1"/>
    <col min="12436" max="12436" width="34.85546875" style="1" customWidth="1"/>
    <col min="12437" max="12437" width="8.42578125" style="1" customWidth="1"/>
    <col min="12438" max="12438" width="8.28515625" style="1" customWidth="1"/>
    <col min="12439" max="12439" width="9.42578125" style="1" customWidth="1"/>
    <col min="12440" max="12440" width="8.28515625" style="1" customWidth="1"/>
    <col min="12441" max="12443" width="6.42578125" style="1" customWidth="1"/>
    <col min="12444" max="12444" width="7.140625" style="1" customWidth="1"/>
    <col min="12445" max="12445" width="4.5703125" style="1" customWidth="1"/>
    <col min="12446" max="12446" width="6.7109375" style="1" customWidth="1"/>
    <col min="12447" max="12447" width="6.85546875" style="1" customWidth="1"/>
    <col min="12448" max="12448" width="6.28515625" style="1" customWidth="1"/>
    <col min="12449" max="12449" width="4" style="1" customWidth="1"/>
    <col min="12450" max="12450" width="7.28515625" style="1" customWidth="1"/>
    <col min="12451" max="12451" width="7.5703125" style="1" customWidth="1"/>
    <col min="12452" max="12452" width="6" style="1" customWidth="1"/>
    <col min="12453" max="12453" width="4.7109375" style="1" customWidth="1"/>
    <col min="12454" max="12454" width="5.42578125" style="1" customWidth="1"/>
    <col min="12455" max="12455" width="5.7109375" style="1" customWidth="1"/>
    <col min="12456" max="12456" width="5.85546875" style="1" customWidth="1"/>
    <col min="12457" max="12457" width="5.7109375" style="1" customWidth="1"/>
    <col min="12458" max="12468" width="0" style="1" hidden="1" customWidth="1"/>
    <col min="12469" max="12469" width="5.85546875" style="1" customWidth="1"/>
    <col min="12470" max="12470" width="5.7109375" style="1" customWidth="1"/>
    <col min="12471" max="12471" width="5" style="1" customWidth="1"/>
    <col min="12472" max="12472" width="4.140625" style="1" customWidth="1"/>
    <col min="12473" max="12473" width="5.85546875" style="1" customWidth="1"/>
    <col min="12474" max="12474" width="5.7109375" style="1" customWidth="1"/>
    <col min="12475" max="12475" width="4.7109375" style="1" customWidth="1"/>
    <col min="12476" max="12476" width="4.42578125" style="1" customWidth="1"/>
    <col min="12477" max="12480" width="0" style="1" hidden="1" customWidth="1"/>
    <col min="12481" max="12481" width="5.85546875" style="1" customWidth="1"/>
    <col min="12482" max="12482" width="5.42578125" style="1" customWidth="1"/>
    <col min="12483" max="12483" width="5.28515625" style="1" customWidth="1"/>
    <col min="12484" max="12484" width="4.85546875" style="1" customWidth="1"/>
    <col min="12485" max="12496" width="0" style="1" hidden="1" customWidth="1"/>
    <col min="12497" max="12497" width="5.85546875" style="1" customWidth="1"/>
    <col min="12498" max="12498" width="5.42578125" style="1" customWidth="1"/>
    <col min="12499" max="12499" width="5.140625" style="1" customWidth="1"/>
    <col min="12500" max="12500" width="4.140625" style="1" customWidth="1"/>
    <col min="12501" max="12501" width="6.140625" style="1" customWidth="1"/>
    <col min="12502" max="12503" width="5.5703125" style="1" customWidth="1"/>
    <col min="12504" max="12504" width="4.42578125" style="1" customWidth="1"/>
    <col min="12505" max="12516" width="0" style="1" hidden="1" customWidth="1"/>
    <col min="12517" max="12517" width="7.5703125" style="1" customWidth="1"/>
    <col min="12518" max="12518" width="6.42578125" style="1" customWidth="1"/>
    <col min="12519" max="12519" width="5.42578125" style="1" customWidth="1"/>
    <col min="12520" max="12520" width="5.140625" style="1" customWidth="1"/>
    <col min="12521" max="12521" width="5.7109375" style="1" customWidth="1"/>
    <col min="12522" max="12522" width="5.42578125" style="1" customWidth="1"/>
    <col min="12523" max="12523" width="4.5703125" style="1" customWidth="1"/>
    <col min="12524" max="12524" width="5.42578125" style="1" customWidth="1"/>
    <col min="12525" max="12527" width="5.85546875" style="1" customWidth="1"/>
    <col min="12528" max="12528" width="4.42578125" style="1" customWidth="1"/>
    <col min="12529" max="12543" width="0" style="1" hidden="1" customWidth="1"/>
    <col min="12544" max="12544" width="9.140625" style="1" customWidth="1"/>
    <col min="12545" max="12689" width="9.140625" style="1"/>
    <col min="12690" max="12690" width="3.140625" style="1" customWidth="1"/>
    <col min="12691" max="12691" width="12.28515625" style="1" customWidth="1"/>
    <col min="12692" max="12692" width="34.85546875" style="1" customWidth="1"/>
    <col min="12693" max="12693" width="8.42578125" style="1" customWidth="1"/>
    <col min="12694" max="12694" width="8.28515625" style="1" customWidth="1"/>
    <col min="12695" max="12695" width="9.42578125" style="1" customWidth="1"/>
    <col min="12696" max="12696" width="8.28515625" style="1" customWidth="1"/>
    <col min="12697" max="12699" width="6.42578125" style="1" customWidth="1"/>
    <col min="12700" max="12700" width="7.140625" style="1" customWidth="1"/>
    <col min="12701" max="12701" width="4.5703125" style="1" customWidth="1"/>
    <col min="12702" max="12702" width="6.7109375" style="1" customWidth="1"/>
    <col min="12703" max="12703" width="6.85546875" style="1" customWidth="1"/>
    <col min="12704" max="12704" width="6.28515625" style="1" customWidth="1"/>
    <col min="12705" max="12705" width="4" style="1" customWidth="1"/>
    <col min="12706" max="12706" width="7.28515625" style="1" customWidth="1"/>
    <col min="12707" max="12707" width="7.5703125" style="1" customWidth="1"/>
    <col min="12708" max="12708" width="6" style="1" customWidth="1"/>
    <col min="12709" max="12709" width="4.7109375" style="1" customWidth="1"/>
    <col min="12710" max="12710" width="5.42578125" style="1" customWidth="1"/>
    <col min="12711" max="12711" width="5.7109375" style="1" customWidth="1"/>
    <col min="12712" max="12712" width="5.85546875" style="1" customWidth="1"/>
    <col min="12713" max="12713" width="5.7109375" style="1" customWidth="1"/>
    <col min="12714" max="12724" width="0" style="1" hidden="1" customWidth="1"/>
    <col min="12725" max="12725" width="5.85546875" style="1" customWidth="1"/>
    <col min="12726" max="12726" width="5.7109375" style="1" customWidth="1"/>
    <col min="12727" max="12727" width="5" style="1" customWidth="1"/>
    <col min="12728" max="12728" width="4.140625" style="1" customWidth="1"/>
    <col min="12729" max="12729" width="5.85546875" style="1" customWidth="1"/>
    <col min="12730" max="12730" width="5.7109375" style="1" customWidth="1"/>
    <col min="12731" max="12731" width="4.7109375" style="1" customWidth="1"/>
    <col min="12732" max="12732" width="4.42578125" style="1" customWidth="1"/>
    <col min="12733" max="12736" width="0" style="1" hidden="1" customWidth="1"/>
    <col min="12737" max="12737" width="5.85546875" style="1" customWidth="1"/>
    <col min="12738" max="12738" width="5.42578125" style="1" customWidth="1"/>
    <col min="12739" max="12739" width="5.28515625" style="1" customWidth="1"/>
    <col min="12740" max="12740" width="4.85546875" style="1" customWidth="1"/>
    <col min="12741" max="12752" width="0" style="1" hidden="1" customWidth="1"/>
    <col min="12753" max="12753" width="5.85546875" style="1" customWidth="1"/>
    <col min="12754" max="12754" width="5.42578125" style="1" customWidth="1"/>
    <col min="12755" max="12755" width="5.140625" style="1" customWidth="1"/>
    <col min="12756" max="12756" width="4.140625" style="1" customWidth="1"/>
    <col min="12757" max="12757" width="6.140625" style="1" customWidth="1"/>
    <col min="12758" max="12759" width="5.5703125" style="1" customWidth="1"/>
    <col min="12760" max="12760" width="4.42578125" style="1" customWidth="1"/>
    <col min="12761" max="12772" width="0" style="1" hidden="1" customWidth="1"/>
    <col min="12773" max="12773" width="7.5703125" style="1" customWidth="1"/>
    <col min="12774" max="12774" width="6.42578125" style="1" customWidth="1"/>
    <col min="12775" max="12775" width="5.42578125" style="1" customWidth="1"/>
    <col min="12776" max="12776" width="5.140625" style="1" customWidth="1"/>
    <col min="12777" max="12777" width="5.7109375" style="1" customWidth="1"/>
    <col min="12778" max="12778" width="5.42578125" style="1" customWidth="1"/>
    <col min="12779" max="12779" width="4.5703125" style="1" customWidth="1"/>
    <col min="12780" max="12780" width="5.42578125" style="1" customWidth="1"/>
    <col min="12781" max="12783" width="5.85546875" style="1" customWidth="1"/>
    <col min="12784" max="12784" width="4.42578125" style="1" customWidth="1"/>
    <col min="12785" max="12799" width="0" style="1" hidden="1" customWidth="1"/>
    <col min="12800" max="12800" width="9.140625" style="1" customWidth="1"/>
    <col min="12801" max="12945" width="9.140625" style="1"/>
    <col min="12946" max="12946" width="3.140625" style="1" customWidth="1"/>
    <col min="12947" max="12947" width="12.28515625" style="1" customWidth="1"/>
    <col min="12948" max="12948" width="34.85546875" style="1" customWidth="1"/>
    <col min="12949" max="12949" width="8.42578125" style="1" customWidth="1"/>
    <col min="12950" max="12950" width="8.28515625" style="1" customWidth="1"/>
    <col min="12951" max="12951" width="9.42578125" style="1" customWidth="1"/>
    <col min="12952" max="12952" width="8.28515625" style="1" customWidth="1"/>
    <col min="12953" max="12955" width="6.42578125" style="1" customWidth="1"/>
    <col min="12956" max="12956" width="7.140625" style="1" customWidth="1"/>
    <col min="12957" max="12957" width="4.5703125" style="1" customWidth="1"/>
    <col min="12958" max="12958" width="6.7109375" style="1" customWidth="1"/>
    <col min="12959" max="12959" width="6.85546875" style="1" customWidth="1"/>
    <col min="12960" max="12960" width="6.28515625" style="1" customWidth="1"/>
    <col min="12961" max="12961" width="4" style="1" customWidth="1"/>
    <col min="12962" max="12962" width="7.28515625" style="1" customWidth="1"/>
    <col min="12963" max="12963" width="7.5703125" style="1" customWidth="1"/>
    <col min="12964" max="12964" width="6" style="1" customWidth="1"/>
    <col min="12965" max="12965" width="4.7109375" style="1" customWidth="1"/>
    <col min="12966" max="12966" width="5.42578125" style="1" customWidth="1"/>
    <col min="12967" max="12967" width="5.7109375" style="1" customWidth="1"/>
    <col min="12968" max="12968" width="5.85546875" style="1" customWidth="1"/>
    <col min="12969" max="12969" width="5.7109375" style="1" customWidth="1"/>
    <col min="12970" max="12980" width="0" style="1" hidden="1" customWidth="1"/>
    <col min="12981" max="12981" width="5.85546875" style="1" customWidth="1"/>
    <col min="12982" max="12982" width="5.7109375" style="1" customWidth="1"/>
    <col min="12983" max="12983" width="5" style="1" customWidth="1"/>
    <col min="12984" max="12984" width="4.140625" style="1" customWidth="1"/>
    <col min="12985" max="12985" width="5.85546875" style="1" customWidth="1"/>
    <col min="12986" max="12986" width="5.7109375" style="1" customWidth="1"/>
    <col min="12987" max="12987" width="4.7109375" style="1" customWidth="1"/>
    <col min="12988" max="12988" width="4.42578125" style="1" customWidth="1"/>
    <col min="12989" max="12992" width="0" style="1" hidden="1" customWidth="1"/>
    <col min="12993" max="12993" width="5.85546875" style="1" customWidth="1"/>
    <col min="12994" max="12994" width="5.42578125" style="1" customWidth="1"/>
    <col min="12995" max="12995" width="5.28515625" style="1" customWidth="1"/>
    <col min="12996" max="12996" width="4.85546875" style="1" customWidth="1"/>
    <col min="12997" max="13008" width="0" style="1" hidden="1" customWidth="1"/>
    <col min="13009" max="13009" width="5.85546875" style="1" customWidth="1"/>
    <col min="13010" max="13010" width="5.42578125" style="1" customWidth="1"/>
    <col min="13011" max="13011" width="5.140625" style="1" customWidth="1"/>
    <col min="13012" max="13012" width="4.140625" style="1" customWidth="1"/>
    <col min="13013" max="13013" width="6.140625" style="1" customWidth="1"/>
    <col min="13014" max="13015" width="5.5703125" style="1" customWidth="1"/>
    <col min="13016" max="13016" width="4.42578125" style="1" customWidth="1"/>
    <col min="13017" max="13028" width="0" style="1" hidden="1" customWidth="1"/>
    <col min="13029" max="13029" width="7.5703125" style="1" customWidth="1"/>
    <col min="13030" max="13030" width="6.42578125" style="1" customWidth="1"/>
    <col min="13031" max="13031" width="5.42578125" style="1" customWidth="1"/>
    <col min="13032" max="13032" width="5.140625" style="1" customWidth="1"/>
    <col min="13033" max="13033" width="5.7109375" style="1" customWidth="1"/>
    <col min="13034" max="13034" width="5.42578125" style="1" customWidth="1"/>
    <col min="13035" max="13035" width="4.5703125" style="1" customWidth="1"/>
    <col min="13036" max="13036" width="5.42578125" style="1" customWidth="1"/>
    <col min="13037" max="13039" width="5.85546875" style="1" customWidth="1"/>
    <col min="13040" max="13040" width="4.42578125" style="1" customWidth="1"/>
    <col min="13041" max="13055" width="0" style="1" hidden="1" customWidth="1"/>
    <col min="13056" max="13056" width="9.140625" style="1" customWidth="1"/>
    <col min="13057" max="13201" width="9.140625" style="1"/>
    <col min="13202" max="13202" width="3.140625" style="1" customWidth="1"/>
    <col min="13203" max="13203" width="12.28515625" style="1" customWidth="1"/>
    <col min="13204" max="13204" width="34.85546875" style="1" customWidth="1"/>
    <col min="13205" max="13205" width="8.42578125" style="1" customWidth="1"/>
    <col min="13206" max="13206" width="8.28515625" style="1" customWidth="1"/>
    <col min="13207" max="13207" width="9.42578125" style="1" customWidth="1"/>
    <col min="13208" max="13208" width="8.28515625" style="1" customWidth="1"/>
    <col min="13209" max="13211" width="6.42578125" style="1" customWidth="1"/>
    <col min="13212" max="13212" width="7.140625" style="1" customWidth="1"/>
    <col min="13213" max="13213" width="4.5703125" style="1" customWidth="1"/>
    <col min="13214" max="13214" width="6.7109375" style="1" customWidth="1"/>
    <col min="13215" max="13215" width="6.85546875" style="1" customWidth="1"/>
    <col min="13216" max="13216" width="6.28515625" style="1" customWidth="1"/>
    <col min="13217" max="13217" width="4" style="1" customWidth="1"/>
    <col min="13218" max="13218" width="7.28515625" style="1" customWidth="1"/>
    <col min="13219" max="13219" width="7.5703125" style="1" customWidth="1"/>
    <col min="13220" max="13220" width="6" style="1" customWidth="1"/>
    <col min="13221" max="13221" width="4.7109375" style="1" customWidth="1"/>
    <col min="13222" max="13222" width="5.42578125" style="1" customWidth="1"/>
    <col min="13223" max="13223" width="5.7109375" style="1" customWidth="1"/>
    <col min="13224" max="13224" width="5.85546875" style="1" customWidth="1"/>
    <col min="13225" max="13225" width="5.7109375" style="1" customWidth="1"/>
    <col min="13226" max="13236" width="0" style="1" hidden="1" customWidth="1"/>
    <col min="13237" max="13237" width="5.85546875" style="1" customWidth="1"/>
    <col min="13238" max="13238" width="5.7109375" style="1" customWidth="1"/>
    <col min="13239" max="13239" width="5" style="1" customWidth="1"/>
    <col min="13240" max="13240" width="4.140625" style="1" customWidth="1"/>
    <col min="13241" max="13241" width="5.85546875" style="1" customWidth="1"/>
    <col min="13242" max="13242" width="5.7109375" style="1" customWidth="1"/>
    <col min="13243" max="13243" width="4.7109375" style="1" customWidth="1"/>
    <col min="13244" max="13244" width="4.42578125" style="1" customWidth="1"/>
    <col min="13245" max="13248" width="0" style="1" hidden="1" customWidth="1"/>
    <col min="13249" max="13249" width="5.85546875" style="1" customWidth="1"/>
    <col min="13250" max="13250" width="5.42578125" style="1" customWidth="1"/>
    <col min="13251" max="13251" width="5.28515625" style="1" customWidth="1"/>
    <col min="13252" max="13252" width="4.85546875" style="1" customWidth="1"/>
    <col min="13253" max="13264" width="0" style="1" hidden="1" customWidth="1"/>
    <col min="13265" max="13265" width="5.85546875" style="1" customWidth="1"/>
    <col min="13266" max="13266" width="5.42578125" style="1" customWidth="1"/>
    <col min="13267" max="13267" width="5.140625" style="1" customWidth="1"/>
    <col min="13268" max="13268" width="4.140625" style="1" customWidth="1"/>
    <col min="13269" max="13269" width="6.140625" style="1" customWidth="1"/>
    <col min="13270" max="13271" width="5.5703125" style="1" customWidth="1"/>
    <col min="13272" max="13272" width="4.42578125" style="1" customWidth="1"/>
    <col min="13273" max="13284" width="0" style="1" hidden="1" customWidth="1"/>
    <col min="13285" max="13285" width="7.5703125" style="1" customWidth="1"/>
    <col min="13286" max="13286" width="6.42578125" style="1" customWidth="1"/>
    <col min="13287" max="13287" width="5.42578125" style="1" customWidth="1"/>
    <col min="13288" max="13288" width="5.140625" style="1" customWidth="1"/>
    <col min="13289" max="13289" width="5.7109375" style="1" customWidth="1"/>
    <col min="13290" max="13290" width="5.42578125" style="1" customWidth="1"/>
    <col min="13291" max="13291" width="4.5703125" style="1" customWidth="1"/>
    <col min="13292" max="13292" width="5.42578125" style="1" customWidth="1"/>
    <col min="13293" max="13295" width="5.85546875" style="1" customWidth="1"/>
    <col min="13296" max="13296" width="4.42578125" style="1" customWidth="1"/>
    <col min="13297" max="13311" width="0" style="1" hidden="1" customWidth="1"/>
    <col min="13312" max="13312" width="9.140625" style="1" customWidth="1"/>
    <col min="13313" max="13457" width="9.140625" style="1"/>
    <col min="13458" max="13458" width="3.140625" style="1" customWidth="1"/>
    <col min="13459" max="13459" width="12.28515625" style="1" customWidth="1"/>
    <col min="13460" max="13460" width="34.85546875" style="1" customWidth="1"/>
    <col min="13461" max="13461" width="8.42578125" style="1" customWidth="1"/>
    <col min="13462" max="13462" width="8.28515625" style="1" customWidth="1"/>
    <col min="13463" max="13463" width="9.42578125" style="1" customWidth="1"/>
    <col min="13464" max="13464" width="8.28515625" style="1" customWidth="1"/>
    <col min="13465" max="13467" width="6.42578125" style="1" customWidth="1"/>
    <col min="13468" max="13468" width="7.140625" style="1" customWidth="1"/>
    <col min="13469" max="13469" width="4.5703125" style="1" customWidth="1"/>
    <col min="13470" max="13470" width="6.7109375" style="1" customWidth="1"/>
    <col min="13471" max="13471" width="6.85546875" style="1" customWidth="1"/>
    <col min="13472" max="13472" width="6.28515625" style="1" customWidth="1"/>
    <col min="13473" max="13473" width="4" style="1" customWidth="1"/>
    <col min="13474" max="13474" width="7.28515625" style="1" customWidth="1"/>
    <col min="13475" max="13475" width="7.5703125" style="1" customWidth="1"/>
    <col min="13476" max="13476" width="6" style="1" customWidth="1"/>
    <col min="13477" max="13477" width="4.7109375" style="1" customWidth="1"/>
    <col min="13478" max="13478" width="5.42578125" style="1" customWidth="1"/>
    <col min="13479" max="13479" width="5.7109375" style="1" customWidth="1"/>
    <col min="13480" max="13480" width="5.85546875" style="1" customWidth="1"/>
    <col min="13481" max="13481" width="5.7109375" style="1" customWidth="1"/>
    <col min="13482" max="13492" width="0" style="1" hidden="1" customWidth="1"/>
    <col min="13493" max="13493" width="5.85546875" style="1" customWidth="1"/>
    <col min="13494" max="13494" width="5.7109375" style="1" customWidth="1"/>
    <col min="13495" max="13495" width="5" style="1" customWidth="1"/>
    <col min="13496" max="13496" width="4.140625" style="1" customWidth="1"/>
    <col min="13497" max="13497" width="5.85546875" style="1" customWidth="1"/>
    <col min="13498" max="13498" width="5.7109375" style="1" customWidth="1"/>
    <col min="13499" max="13499" width="4.7109375" style="1" customWidth="1"/>
    <col min="13500" max="13500" width="4.42578125" style="1" customWidth="1"/>
    <col min="13501" max="13504" width="0" style="1" hidden="1" customWidth="1"/>
    <col min="13505" max="13505" width="5.85546875" style="1" customWidth="1"/>
    <col min="13506" max="13506" width="5.42578125" style="1" customWidth="1"/>
    <col min="13507" max="13507" width="5.28515625" style="1" customWidth="1"/>
    <col min="13508" max="13508" width="4.85546875" style="1" customWidth="1"/>
    <col min="13509" max="13520" width="0" style="1" hidden="1" customWidth="1"/>
    <col min="13521" max="13521" width="5.85546875" style="1" customWidth="1"/>
    <col min="13522" max="13522" width="5.42578125" style="1" customWidth="1"/>
    <col min="13523" max="13523" width="5.140625" style="1" customWidth="1"/>
    <col min="13524" max="13524" width="4.140625" style="1" customWidth="1"/>
    <col min="13525" max="13525" width="6.140625" style="1" customWidth="1"/>
    <col min="13526" max="13527" width="5.5703125" style="1" customWidth="1"/>
    <col min="13528" max="13528" width="4.42578125" style="1" customWidth="1"/>
    <col min="13529" max="13540" width="0" style="1" hidden="1" customWidth="1"/>
    <col min="13541" max="13541" width="7.5703125" style="1" customWidth="1"/>
    <col min="13542" max="13542" width="6.42578125" style="1" customWidth="1"/>
    <col min="13543" max="13543" width="5.42578125" style="1" customWidth="1"/>
    <col min="13544" max="13544" width="5.140625" style="1" customWidth="1"/>
    <col min="13545" max="13545" width="5.7109375" style="1" customWidth="1"/>
    <col min="13546" max="13546" width="5.42578125" style="1" customWidth="1"/>
    <col min="13547" max="13547" width="4.5703125" style="1" customWidth="1"/>
    <col min="13548" max="13548" width="5.42578125" style="1" customWidth="1"/>
    <col min="13549" max="13551" width="5.85546875" style="1" customWidth="1"/>
    <col min="13552" max="13552" width="4.42578125" style="1" customWidth="1"/>
    <col min="13553" max="13567" width="0" style="1" hidden="1" customWidth="1"/>
    <col min="13568" max="13568" width="9.140625" style="1" customWidth="1"/>
    <col min="13569" max="13713" width="9.140625" style="1"/>
    <col min="13714" max="13714" width="3.140625" style="1" customWidth="1"/>
    <col min="13715" max="13715" width="12.28515625" style="1" customWidth="1"/>
    <col min="13716" max="13716" width="34.85546875" style="1" customWidth="1"/>
    <col min="13717" max="13717" width="8.42578125" style="1" customWidth="1"/>
    <col min="13718" max="13718" width="8.28515625" style="1" customWidth="1"/>
    <col min="13719" max="13719" width="9.42578125" style="1" customWidth="1"/>
    <col min="13720" max="13720" width="8.28515625" style="1" customWidth="1"/>
    <col min="13721" max="13723" width="6.42578125" style="1" customWidth="1"/>
    <col min="13724" max="13724" width="7.140625" style="1" customWidth="1"/>
    <col min="13725" max="13725" width="4.5703125" style="1" customWidth="1"/>
    <col min="13726" max="13726" width="6.7109375" style="1" customWidth="1"/>
    <col min="13727" max="13727" width="6.85546875" style="1" customWidth="1"/>
    <col min="13728" max="13728" width="6.28515625" style="1" customWidth="1"/>
    <col min="13729" max="13729" width="4" style="1" customWidth="1"/>
    <col min="13730" max="13730" width="7.28515625" style="1" customWidth="1"/>
    <col min="13731" max="13731" width="7.5703125" style="1" customWidth="1"/>
    <col min="13732" max="13732" width="6" style="1" customWidth="1"/>
    <col min="13733" max="13733" width="4.7109375" style="1" customWidth="1"/>
    <col min="13734" max="13734" width="5.42578125" style="1" customWidth="1"/>
    <col min="13735" max="13735" width="5.7109375" style="1" customWidth="1"/>
    <col min="13736" max="13736" width="5.85546875" style="1" customWidth="1"/>
    <col min="13737" max="13737" width="5.7109375" style="1" customWidth="1"/>
    <col min="13738" max="13748" width="0" style="1" hidden="1" customWidth="1"/>
    <col min="13749" max="13749" width="5.85546875" style="1" customWidth="1"/>
    <col min="13750" max="13750" width="5.7109375" style="1" customWidth="1"/>
    <col min="13751" max="13751" width="5" style="1" customWidth="1"/>
    <col min="13752" max="13752" width="4.140625" style="1" customWidth="1"/>
    <col min="13753" max="13753" width="5.85546875" style="1" customWidth="1"/>
    <col min="13754" max="13754" width="5.7109375" style="1" customWidth="1"/>
    <col min="13755" max="13755" width="4.7109375" style="1" customWidth="1"/>
    <col min="13756" max="13756" width="4.42578125" style="1" customWidth="1"/>
    <col min="13757" max="13760" width="0" style="1" hidden="1" customWidth="1"/>
    <col min="13761" max="13761" width="5.85546875" style="1" customWidth="1"/>
    <col min="13762" max="13762" width="5.42578125" style="1" customWidth="1"/>
    <col min="13763" max="13763" width="5.28515625" style="1" customWidth="1"/>
    <col min="13764" max="13764" width="4.85546875" style="1" customWidth="1"/>
    <col min="13765" max="13776" width="0" style="1" hidden="1" customWidth="1"/>
    <col min="13777" max="13777" width="5.85546875" style="1" customWidth="1"/>
    <col min="13778" max="13778" width="5.42578125" style="1" customWidth="1"/>
    <col min="13779" max="13779" width="5.140625" style="1" customWidth="1"/>
    <col min="13780" max="13780" width="4.140625" style="1" customWidth="1"/>
    <col min="13781" max="13781" width="6.140625" style="1" customWidth="1"/>
    <col min="13782" max="13783" width="5.5703125" style="1" customWidth="1"/>
    <col min="13784" max="13784" width="4.42578125" style="1" customWidth="1"/>
    <col min="13785" max="13796" width="0" style="1" hidden="1" customWidth="1"/>
    <col min="13797" max="13797" width="7.5703125" style="1" customWidth="1"/>
    <col min="13798" max="13798" width="6.42578125" style="1" customWidth="1"/>
    <col min="13799" max="13799" width="5.42578125" style="1" customWidth="1"/>
    <col min="13800" max="13800" width="5.140625" style="1" customWidth="1"/>
    <col min="13801" max="13801" width="5.7109375" style="1" customWidth="1"/>
    <col min="13802" max="13802" width="5.42578125" style="1" customWidth="1"/>
    <col min="13803" max="13803" width="4.5703125" style="1" customWidth="1"/>
    <col min="13804" max="13804" width="5.42578125" style="1" customWidth="1"/>
    <col min="13805" max="13807" width="5.85546875" style="1" customWidth="1"/>
    <col min="13808" max="13808" width="4.42578125" style="1" customWidth="1"/>
    <col min="13809" max="13823" width="0" style="1" hidden="1" customWidth="1"/>
    <col min="13824" max="13824" width="9.140625" style="1" customWidth="1"/>
    <col min="13825" max="13969" width="9.140625" style="1"/>
    <col min="13970" max="13970" width="3.140625" style="1" customWidth="1"/>
    <col min="13971" max="13971" width="12.28515625" style="1" customWidth="1"/>
    <col min="13972" max="13972" width="34.85546875" style="1" customWidth="1"/>
    <col min="13973" max="13973" width="8.42578125" style="1" customWidth="1"/>
    <col min="13974" max="13974" width="8.28515625" style="1" customWidth="1"/>
    <col min="13975" max="13975" width="9.42578125" style="1" customWidth="1"/>
    <col min="13976" max="13976" width="8.28515625" style="1" customWidth="1"/>
    <col min="13977" max="13979" width="6.42578125" style="1" customWidth="1"/>
    <col min="13980" max="13980" width="7.140625" style="1" customWidth="1"/>
    <col min="13981" max="13981" width="4.5703125" style="1" customWidth="1"/>
    <col min="13982" max="13982" width="6.7109375" style="1" customWidth="1"/>
    <col min="13983" max="13983" width="6.85546875" style="1" customWidth="1"/>
    <col min="13984" max="13984" width="6.28515625" style="1" customWidth="1"/>
    <col min="13985" max="13985" width="4" style="1" customWidth="1"/>
    <col min="13986" max="13986" width="7.28515625" style="1" customWidth="1"/>
    <col min="13987" max="13987" width="7.5703125" style="1" customWidth="1"/>
    <col min="13988" max="13988" width="6" style="1" customWidth="1"/>
    <col min="13989" max="13989" width="4.7109375" style="1" customWidth="1"/>
    <col min="13990" max="13990" width="5.42578125" style="1" customWidth="1"/>
    <col min="13991" max="13991" width="5.7109375" style="1" customWidth="1"/>
    <col min="13992" max="13992" width="5.85546875" style="1" customWidth="1"/>
    <col min="13993" max="13993" width="5.7109375" style="1" customWidth="1"/>
    <col min="13994" max="14004" width="0" style="1" hidden="1" customWidth="1"/>
    <col min="14005" max="14005" width="5.85546875" style="1" customWidth="1"/>
    <col min="14006" max="14006" width="5.7109375" style="1" customWidth="1"/>
    <col min="14007" max="14007" width="5" style="1" customWidth="1"/>
    <col min="14008" max="14008" width="4.140625" style="1" customWidth="1"/>
    <col min="14009" max="14009" width="5.85546875" style="1" customWidth="1"/>
    <col min="14010" max="14010" width="5.7109375" style="1" customWidth="1"/>
    <col min="14011" max="14011" width="4.7109375" style="1" customWidth="1"/>
    <col min="14012" max="14012" width="4.42578125" style="1" customWidth="1"/>
    <col min="14013" max="14016" width="0" style="1" hidden="1" customWidth="1"/>
    <col min="14017" max="14017" width="5.85546875" style="1" customWidth="1"/>
    <col min="14018" max="14018" width="5.42578125" style="1" customWidth="1"/>
    <col min="14019" max="14019" width="5.28515625" style="1" customWidth="1"/>
    <col min="14020" max="14020" width="4.85546875" style="1" customWidth="1"/>
    <col min="14021" max="14032" width="0" style="1" hidden="1" customWidth="1"/>
    <col min="14033" max="14033" width="5.85546875" style="1" customWidth="1"/>
    <col min="14034" max="14034" width="5.42578125" style="1" customWidth="1"/>
    <col min="14035" max="14035" width="5.140625" style="1" customWidth="1"/>
    <col min="14036" max="14036" width="4.140625" style="1" customWidth="1"/>
    <col min="14037" max="14037" width="6.140625" style="1" customWidth="1"/>
    <col min="14038" max="14039" width="5.5703125" style="1" customWidth="1"/>
    <col min="14040" max="14040" width="4.42578125" style="1" customWidth="1"/>
    <col min="14041" max="14052" width="0" style="1" hidden="1" customWidth="1"/>
    <col min="14053" max="14053" width="7.5703125" style="1" customWidth="1"/>
    <col min="14054" max="14054" width="6.42578125" style="1" customWidth="1"/>
    <col min="14055" max="14055" width="5.42578125" style="1" customWidth="1"/>
    <col min="14056" max="14056" width="5.140625" style="1" customWidth="1"/>
    <col min="14057" max="14057" width="5.7109375" style="1" customWidth="1"/>
    <col min="14058" max="14058" width="5.42578125" style="1" customWidth="1"/>
    <col min="14059" max="14059" width="4.5703125" style="1" customWidth="1"/>
    <col min="14060" max="14060" width="5.42578125" style="1" customWidth="1"/>
    <col min="14061" max="14063" width="5.85546875" style="1" customWidth="1"/>
    <col min="14064" max="14064" width="4.42578125" style="1" customWidth="1"/>
    <col min="14065" max="14079" width="0" style="1" hidden="1" customWidth="1"/>
    <col min="14080" max="14080" width="9.140625" style="1" customWidth="1"/>
    <col min="14081" max="14225" width="9.140625" style="1"/>
    <col min="14226" max="14226" width="3.140625" style="1" customWidth="1"/>
    <col min="14227" max="14227" width="12.28515625" style="1" customWidth="1"/>
    <col min="14228" max="14228" width="34.85546875" style="1" customWidth="1"/>
    <col min="14229" max="14229" width="8.42578125" style="1" customWidth="1"/>
    <col min="14230" max="14230" width="8.28515625" style="1" customWidth="1"/>
    <col min="14231" max="14231" width="9.42578125" style="1" customWidth="1"/>
    <col min="14232" max="14232" width="8.28515625" style="1" customWidth="1"/>
    <col min="14233" max="14235" width="6.42578125" style="1" customWidth="1"/>
    <col min="14236" max="14236" width="7.140625" style="1" customWidth="1"/>
    <col min="14237" max="14237" width="4.5703125" style="1" customWidth="1"/>
    <col min="14238" max="14238" width="6.7109375" style="1" customWidth="1"/>
    <col min="14239" max="14239" width="6.85546875" style="1" customWidth="1"/>
    <col min="14240" max="14240" width="6.28515625" style="1" customWidth="1"/>
    <col min="14241" max="14241" width="4" style="1" customWidth="1"/>
    <col min="14242" max="14242" width="7.28515625" style="1" customWidth="1"/>
    <col min="14243" max="14243" width="7.5703125" style="1" customWidth="1"/>
    <col min="14244" max="14244" width="6" style="1" customWidth="1"/>
    <col min="14245" max="14245" width="4.7109375" style="1" customWidth="1"/>
    <col min="14246" max="14246" width="5.42578125" style="1" customWidth="1"/>
    <col min="14247" max="14247" width="5.7109375" style="1" customWidth="1"/>
    <col min="14248" max="14248" width="5.85546875" style="1" customWidth="1"/>
    <col min="14249" max="14249" width="5.7109375" style="1" customWidth="1"/>
    <col min="14250" max="14260" width="0" style="1" hidden="1" customWidth="1"/>
    <col min="14261" max="14261" width="5.85546875" style="1" customWidth="1"/>
    <col min="14262" max="14262" width="5.7109375" style="1" customWidth="1"/>
    <col min="14263" max="14263" width="5" style="1" customWidth="1"/>
    <col min="14264" max="14264" width="4.140625" style="1" customWidth="1"/>
    <col min="14265" max="14265" width="5.85546875" style="1" customWidth="1"/>
    <col min="14266" max="14266" width="5.7109375" style="1" customWidth="1"/>
    <col min="14267" max="14267" width="4.7109375" style="1" customWidth="1"/>
    <col min="14268" max="14268" width="4.42578125" style="1" customWidth="1"/>
    <col min="14269" max="14272" width="0" style="1" hidden="1" customWidth="1"/>
    <col min="14273" max="14273" width="5.85546875" style="1" customWidth="1"/>
    <col min="14274" max="14274" width="5.42578125" style="1" customWidth="1"/>
    <col min="14275" max="14275" width="5.28515625" style="1" customWidth="1"/>
    <col min="14276" max="14276" width="4.85546875" style="1" customWidth="1"/>
    <col min="14277" max="14288" width="0" style="1" hidden="1" customWidth="1"/>
    <col min="14289" max="14289" width="5.85546875" style="1" customWidth="1"/>
    <col min="14290" max="14290" width="5.42578125" style="1" customWidth="1"/>
    <col min="14291" max="14291" width="5.140625" style="1" customWidth="1"/>
    <col min="14292" max="14292" width="4.140625" style="1" customWidth="1"/>
    <col min="14293" max="14293" width="6.140625" style="1" customWidth="1"/>
    <col min="14294" max="14295" width="5.5703125" style="1" customWidth="1"/>
    <col min="14296" max="14296" width="4.42578125" style="1" customWidth="1"/>
    <col min="14297" max="14308" width="0" style="1" hidden="1" customWidth="1"/>
    <col min="14309" max="14309" width="7.5703125" style="1" customWidth="1"/>
    <col min="14310" max="14310" width="6.42578125" style="1" customWidth="1"/>
    <col min="14311" max="14311" width="5.42578125" style="1" customWidth="1"/>
    <col min="14312" max="14312" width="5.140625" style="1" customWidth="1"/>
    <col min="14313" max="14313" width="5.7109375" style="1" customWidth="1"/>
    <col min="14314" max="14314" width="5.42578125" style="1" customWidth="1"/>
    <col min="14315" max="14315" width="4.5703125" style="1" customWidth="1"/>
    <col min="14316" max="14316" width="5.42578125" style="1" customWidth="1"/>
    <col min="14317" max="14319" width="5.85546875" style="1" customWidth="1"/>
    <col min="14320" max="14320" width="4.42578125" style="1" customWidth="1"/>
    <col min="14321" max="14335" width="0" style="1" hidden="1" customWidth="1"/>
    <col min="14336" max="14336" width="9.140625" style="1" customWidth="1"/>
    <col min="14337" max="14481" width="9.140625" style="1"/>
    <col min="14482" max="14482" width="3.140625" style="1" customWidth="1"/>
    <col min="14483" max="14483" width="12.28515625" style="1" customWidth="1"/>
    <col min="14484" max="14484" width="34.85546875" style="1" customWidth="1"/>
    <col min="14485" max="14485" width="8.42578125" style="1" customWidth="1"/>
    <col min="14486" max="14486" width="8.28515625" style="1" customWidth="1"/>
    <col min="14487" max="14487" width="9.42578125" style="1" customWidth="1"/>
    <col min="14488" max="14488" width="8.28515625" style="1" customWidth="1"/>
    <col min="14489" max="14491" width="6.42578125" style="1" customWidth="1"/>
    <col min="14492" max="14492" width="7.140625" style="1" customWidth="1"/>
    <col min="14493" max="14493" width="4.5703125" style="1" customWidth="1"/>
    <col min="14494" max="14494" width="6.7109375" style="1" customWidth="1"/>
    <col min="14495" max="14495" width="6.85546875" style="1" customWidth="1"/>
    <col min="14496" max="14496" width="6.28515625" style="1" customWidth="1"/>
    <col min="14497" max="14497" width="4" style="1" customWidth="1"/>
    <col min="14498" max="14498" width="7.28515625" style="1" customWidth="1"/>
    <col min="14499" max="14499" width="7.5703125" style="1" customWidth="1"/>
    <col min="14500" max="14500" width="6" style="1" customWidth="1"/>
    <col min="14501" max="14501" width="4.7109375" style="1" customWidth="1"/>
    <col min="14502" max="14502" width="5.42578125" style="1" customWidth="1"/>
    <col min="14503" max="14503" width="5.7109375" style="1" customWidth="1"/>
    <col min="14504" max="14504" width="5.85546875" style="1" customWidth="1"/>
    <col min="14505" max="14505" width="5.7109375" style="1" customWidth="1"/>
    <col min="14506" max="14516" width="0" style="1" hidden="1" customWidth="1"/>
    <col min="14517" max="14517" width="5.85546875" style="1" customWidth="1"/>
    <col min="14518" max="14518" width="5.7109375" style="1" customWidth="1"/>
    <col min="14519" max="14519" width="5" style="1" customWidth="1"/>
    <col min="14520" max="14520" width="4.140625" style="1" customWidth="1"/>
    <col min="14521" max="14521" width="5.85546875" style="1" customWidth="1"/>
    <col min="14522" max="14522" width="5.7109375" style="1" customWidth="1"/>
    <col min="14523" max="14523" width="4.7109375" style="1" customWidth="1"/>
    <col min="14524" max="14524" width="4.42578125" style="1" customWidth="1"/>
    <col min="14525" max="14528" width="0" style="1" hidden="1" customWidth="1"/>
    <col min="14529" max="14529" width="5.85546875" style="1" customWidth="1"/>
    <col min="14530" max="14530" width="5.42578125" style="1" customWidth="1"/>
    <col min="14531" max="14531" width="5.28515625" style="1" customWidth="1"/>
    <col min="14532" max="14532" width="4.85546875" style="1" customWidth="1"/>
    <col min="14533" max="14544" width="0" style="1" hidden="1" customWidth="1"/>
    <col min="14545" max="14545" width="5.85546875" style="1" customWidth="1"/>
    <col min="14546" max="14546" width="5.42578125" style="1" customWidth="1"/>
    <col min="14547" max="14547" width="5.140625" style="1" customWidth="1"/>
    <col min="14548" max="14548" width="4.140625" style="1" customWidth="1"/>
    <col min="14549" max="14549" width="6.140625" style="1" customWidth="1"/>
    <col min="14550" max="14551" width="5.5703125" style="1" customWidth="1"/>
    <col min="14552" max="14552" width="4.42578125" style="1" customWidth="1"/>
    <col min="14553" max="14564" width="0" style="1" hidden="1" customWidth="1"/>
    <col min="14565" max="14565" width="7.5703125" style="1" customWidth="1"/>
    <col min="14566" max="14566" width="6.42578125" style="1" customWidth="1"/>
    <col min="14567" max="14567" width="5.42578125" style="1" customWidth="1"/>
    <col min="14568" max="14568" width="5.140625" style="1" customWidth="1"/>
    <col min="14569" max="14569" width="5.7109375" style="1" customWidth="1"/>
    <col min="14570" max="14570" width="5.42578125" style="1" customWidth="1"/>
    <col min="14571" max="14571" width="4.5703125" style="1" customWidth="1"/>
    <col min="14572" max="14572" width="5.42578125" style="1" customWidth="1"/>
    <col min="14573" max="14575" width="5.85546875" style="1" customWidth="1"/>
    <col min="14576" max="14576" width="4.42578125" style="1" customWidth="1"/>
    <col min="14577" max="14591" width="0" style="1" hidden="1" customWidth="1"/>
    <col min="14592" max="14592" width="9.140625" style="1" customWidth="1"/>
    <col min="14593" max="14737" width="9.140625" style="1"/>
    <col min="14738" max="14738" width="3.140625" style="1" customWidth="1"/>
    <col min="14739" max="14739" width="12.28515625" style="1" customWidth="1"/>
    <col min="14740" max="14740" width="34.85546875" style="1" customWidth="1"/>
    <col min="14741" max="14741" width="8.42578125" style="1" customWidth="1"/>
    <col min="14742" max="14742" width="8.28515625" style="1" customWidth="1"/>
    <col min="14743" max="14743" width="9.42578125" style="1" customWidth="1"/>
    <col min="14744" max="14744" width="8.28515625" style="1" customWidth="1"/>
    <col min="14745" max="14747" width="6.42578125" style="1" customWidth="1"/>
    <col min="14748" max="14748" width="7.140625" style="1" customWidth="1"/>
    <col min="14749" max="14749" width="4.5703125" style="1" customWidth="1"/>
    <col min="14750" max="14750" width="6.7109375" style="1" customWidth="1"/>
    <col min="14751" max="14751" width="6.85546875" style="1" customWidth="1"/>
    <col min="14752" max="14752" width="6.28515625" style="1" customWidth="1"/>
    <col min="14753" max="14753" width="4" style="1" customWidth="1"/>
    <col min="14754" max="14754" width="7.28515625" style="1" customWidth="1"/>
    <col min="14755" max="14755" width="7.5703125" style="1" customWidth="1"/>
    <col min="14756" max="14756" width="6" style="1" customWidth="1"/>
    <col min="14757" max="14757" width="4.7109375" style="1" customWidth="1"/>
    <col min="14758" max="14758" width="5.42578125" style="1" customWidth="1"/>
    <col min="14759" max="14759" width="5.7109375" style="1" customWidth="1"/>
    <col min="14760" max="14760" width="5.85546875" style="1" customWidth="1"/>
    <col min="14761" max="14761" width="5.7109375" style="1" customWidth="1"/>
    <col min="14762" max="14772" width="0" style="1" hidden="1" customWidth="1"/>
    <col min="14773" max="14773" width="5.85546875" style="1" customWidth="1"/>
    <col min="14774" max="14774" width="5.7109375" style="1" customWidth="1"/>
    <col min="14775" max="14775" width="5" style="1" customWidth="1"/>
    <col min="14776" max="14776" width="4.140625" style="1" customWidth="1"/>
    <col min="14777" max="14777" width="5.85546875" style="1" customWidth="1"/>
    <col min="14778" max="14778" width="5.7109375" style="1" customWidth="1"/>
    <col min="14779" max="14779" width="4.7109375" style="1" customWidth="1"/>
    <col min="14780" max="14780" width="4.42578125" style="1" customWidth="1"/>
    <col min="14781" max="14784" width="0" style="1" hidden="1" customWidth="1"/>
    <col min="14785" max="14785" width="5.85546875" style="1" customWidth="1"/>
    <col min="14786" max="14786" width="5.42578125" style="1" customWidth="1"/>
    <col min="14787" max="14787" width="5.28515625" style="1" customWidth="1"/>
    <col min="14788" max="14788" width="4.85546875" style="1" customWidth="1"/>
    <col min="14789" max="14800" width="0" style="1" hidden="1" customWidth="1"/>
    <col min="14801" max="14801" width="5.85546875" style="1" customWidth="1"/>
    <col min="14802" max="14802" width="5.42578125" style="1" customWidth="1"/>
    <col min="14803" max="14803" width="5.140625" style="1" customWidth="1"/>
    <col min="14804" max="14804" width="4.140625" style="1" customWidth="1"/>
    <col min="14805" max="14805" width="6.140625" style="1" customWidth="1"/>
    <col min="14806" max="14807" width="5.5703125" style="1" customWidth="1"/>
    <col min="14808" max="14808" width="4.42578125" style="1" customWidth="1"/>
    <col min="14809" max="14820" width="0" style="1" hidden="1" customWidth="1"/>
    <col min="14821" max="14821" width="7.5703125" style="1" customWidth="1"/>
    <col min="14822" max="14822" width="6.42578125" style="1" customWidth="1"/>
    <col min="14823" max="14823" width="5.42578125" style="1" customWidth="1"/>
    <col min="14824" max="14824" width="5.140625" style="1" customWidth="1"/>
    <col min="14825" max="14825" width="5.7109375" style="1" customWidth="1"/>
    <col min="14826" max="14826" width="5.42578125" style="1" customWidth="1"/>
    <col min="14827" max="14827" width="4.5703125" style="1" customWidth="1"/>
    <col min="14828" max="14828" width="5.42578125" style="1" customWidth="1"/>
    <col min="14829" max="14831" width="5.85546875" style="1" customWidth="1"/>
    <col min="14832" max="14832" width="4.42578125" style="1" customWidth="1"/>
    <col min="14833" max="14847" width="0" style="1" hidden="1" customWidth="1"/>
    <col min="14848" max="14848" width="9.140625" style="1" customWidth="1"/>
    <col min="14849" max="14993" width="9.140625" style="1"/>
    <col min="14994" max="14994" width="3.140625" style="1" customWidth="1"/>
    <col min="14995" max="14995" width="12.28515625" style="1" customWidth="1"/>
    <col min="14996" max="14996" width="34.85546875" style="1" customWidth="1"/>
    <col min="14997" max="14997" width="8.42578125" style="1" customWidth="1"/>
    <col min="14998" max="14998" width="8.28515625" style="1" customWidth="1"/>
    <col min="14999" max="14999" width="9.42578125" style="1" customWidth="1"/>
    <col min="15000" max="15000" width="8.28515625" style="1" customWidth="1"/>
    <col min="15001" max="15003" width="6.42578125" style="1" customWidth="1"/>
    <col min="15004" max="15004" width="7.140625" style="1" customWidth="1"/>
    <col min="15005" max="15005" width="4.5703125" style="1" customWidth="1"/>
    <col min="15006" max="15006" width="6.7109375" style="1" customWidth="1"/>
    <col min="15007" max="15007" width="6.85546875" style="1" customWidth="1"/>
    <col min="15008" max="15008" width="6.28515625" style="1" customWidth="1"/>
    <col min="15009" max="15009" width="4" style="1" customWidth="1"/>
    <col min="15010" max="15010" width="7.28515625" style="1" customWidth="1"/>
    <col min="15011" max="15011" width="7.5703125" style="1" customWidth="1"/>
    <col min="15012" max="15012" width="6" style="1" customWidth="1"/>
    <col min="15013" max="15013" width="4.7109375" style="1" customWidth="1"/>
    <col min="15014" max="15014" width="5.42578125" style="1" customWidth="1"/>
    <col min="15015" max="15015" width="5.7109375" style="1" customWidth="1"/>
    <col min="15016" max="15016" width="5.85546875" style="1" customWidth="1"/>
    <col min="15017" max="15017" width="5.7109375" style="1" customWidth="1"/>
    <col min="15018" max="15028" width="0" style="1" hidden="1" customWidth="1"/>
    <col min="15029" max="15029" width="5.85546875" style="1" customWidth="1"/>
    <col min="15030" max="15030" width="5.7109375" style="1" customWidth="1"/>
    <col min="15031" max="15031" width="5" style="1" customWidth="1"/>
    <col min="15032" max="15032" width="4.140625" style="1" customWidth="1"/>
    <col min="15033" max="15033" width="5.85546875" style="1" customWidth="1"/>
    <col min="15034" max="15034" width="5.7109375" style="1" customWidth="1"/>
    <col min="15035" max="15035" width="4.7109375" style="1" customWidth="1"/>
    <col min="15036" max="15036" width="4.42578125" style="1" customWidth="1"/>
    <col min="15037" max="15040" width="0" style="1" hidden="1" customWidth="1"/>
    <col min="15041" max="15041" width="5.85546875" style="1" customWidth="1"/>
    <col min="15042" max="15042" width="5.42578125" style="1" customWidth="1"/>
    <col min="15043" max="15043" width="5.28515625" style="1" customWidth="1"/>
    <col min="15044" max="15044" width="4.85546875" style="1" customWidth="1"/>
    <col min="15045" max="15056" width="0" style="1" hidden="1" customWidth="1"/>
    <col min="15057" max="15057" width="5.85546875" style="1" customWidth="1"/>
    <col min="15058" max="15058" width="5.42578125" style="1" customWidth="1"/>
    <col min="15059" max="15059" width="5.140625" style="1" customWidth="1"/>
    <col min="15060" max="15060" width="4.140625" style="1" customWidth="1"/>
    <col min="15061" max="15061" width="6.140625" style="1" customWidth="1"/>
    <col min="15062" max="15063" width="5.5703125" style="1" customWidth="1"/>
    <col min="15064" max="15064" width="4.42578125" style="1" customWidth="1"/>
    <col min="15065" max="15076" width="0" style="1" hidden="1" customWidth="1"/>
    <col min="15077" max="15077" width="7.5703125" style="1" customWidth="1"/>
    <col min="15078" max="15078" width="6.42578125" style="1" customWidth="1"/>
    <col min="15079" max="15079" width="5.42578125" style="1" customWidth="1"/>
    <col min="15080" max="15080" width="5.140625" style="1" customWidth="1"/>
    <col min="15081" max="15081" width="5.7109375" style="1" customWidth="1"/>
    <col min="15082" max="15082" width="5.42578125" style="1" customWidth="1"/>
    <col min="15083" max="15083" width="4.5703125" style="1" customWidth="1"/>
    <col min="15084" max="15084" width="5.42578125" style="1" customWidth="1"/>
    <col min="15085" max="15087" width="5.85546875" style="1" customWidth="1"/>
    <col min="15088" max="15088" width="4.42578125" style="1" customWidth="1"/>
    <col min="15089" max="15103" width="0" style="1" hidden="1" customWidth="1"/>
    <col min="15104" max="15104" width="9.140625" style="1" customWidth="1"/>
    <col min="15105" max="15249" width="9.140625" style="1"/>
    <col min="15250" max="15250" width="3.140625" style="1" customWidth="1"/>
    <col min="15251" max="15251" width="12.28515625" style="1" customWidth="1"/>
    <col min="15252" max="15252" width="34.85546875" style="1" customWidth="1"/>
    <col min="15253" max="15253" width="8.42578125" style="1" customWidth="1"/>
    <col min="15254" max="15254" width="8.28515625" style="1" customWidth="1"/>
    <col min="15255" max="15255" width="9.42578125" style="1" customWidth="1"/>
    <col min="15256" max="15256" width="8.28515625" style="1" customWidth="1"/>
    <col min="15257" max="15259" width="6.42578125" style="1" customWidth="1"/>
    <col min="15260" max="15260" width="7.140625" style="1" customWidth="1"/>
    <col min="15261" max="15261" width="4.5703125" style="1" customWidth="1"/>
    <col min="15262" max="15262" width="6.7109375" style="1" customWidth="1"/>
    <col min="15263" max="15263" width="6.85546875" style="1" customWidth="1"/>
    <col min="15264" max="15264" width="6.28515625" style="1" customWidth="1"/>
    <col min="15265" max="15265" width="4" style="1" customWidth="1"/>
    <col min="15266" max="15266" width="7.28515625" style="1" customWidth="1"/>
    <col min="15267" max="15267" width="7.5703125" style="1" customWidth="1"/>
    <col min="15268" max="15268" width="6" style="1" customWidth="1"/>
    <col min="15269" max="15269" width="4.7109375" style="1" customWidth="1"/>
    <col min="15270" max="15270" width="5.42578125" style="1" customWidth="1"/>
    <col min="15271" max="15271" width="5.7109375" style="1" customWidth="1"/>
    <col min="15272" max="15272" width="5.85546875" style="1" customWidth="1"/>
    <col min="15273" max="15273" width="5.7109375" style="1" customWidth="1"/>
    <col min="15274" max="15284" width="0" style="1" hidden="1" customWidth="1"/>
    <col min="15285" max="15285" width="5.85546875" style="1" customWidth="1"/>
    <col min="15286" max="15286" width="5.7109375" style="1" customWidth="1"/>
    <col min="15287" max="15287" width="5" style="1" customWidth="1"/>
    <col min="15288" max="15288" width="4.140625" style="1" customWidth="1"/>
    <col min="15289" max="15289" width="5.85546875" style="1" customWidth="1"/>
    <col min="15290" max="15290" width="5.7109375" style="1" customWidth="1"/>
    <col min="15291" max="15291" width="4.7109375" style="1" customWidth="1"/>
    <col min="15292" max="15292" width="4.42578125" style="1" customWidth="1"/>
    <col min="15293" max="15296" width="0" style="1" hidden="1" customWidth="1"/>
    <col min="15297" max="15297" width="5.85546875" style="1" customWidth="1"/>
    <col min="15298" max="15298" width="5.42578125" style="1" customWidth="1"/>
    <col min="15299" max="15299" width="5.28515625" style="1" customWidth="1"/>
    <col min="15300" max="15300" width="4.85546875" style="1" customWidth="1"/>
    <col min="15301" max="15312" width="0" style="1" hidden="1" customWidth="1"/>
    <col min="15313" max="15313" width="5.85546875" style="1" customWidth="1"/>
    <col min="15314" max="15314" width="5.42578125" style="1" customWidth="1"/>
    <col min="15315" max="15315" width="5.140625" style="1" customWidth="1"/>
    <col min="15316" max="15316" width="4.140625" style="1" customWidth="1"/>
    <col min="15317" max="15317" width="6.140625" style="1" customWidth="1"/>
    <col min="15318" max="15319" width="5.5703125" style="1" customWidth="1"/>
    <col min="15320" max="15320" width="4.42578125" style="1" customWidth="1"/>
    <col min="15321" max="15332" width="0" style="1" hidden="1" customWidth="1"/>
    <col min="15333" max="15333" width="7.5703125" style="1" customWidth="1"/>
    <col min="15334" max="15334" width="6.42578125" style="1" customWidth="1"/>
    <col min="15335" max="15335" width="5.42578125" style="1" customWidth="1"/>
    <col min="15336" max="15336" width="5.140625" style="1" customWidth="1"/>
    <col min="15337" max="15337" width="5.7109375" style="1" customWidth="1"/>
    <col min="15338" max="15338" width="5.42578125" style="1" customWidth="1"/>
    <col min="15339" max="15339" width="4.5703125" style="1" customWidth="1"/>
    <col min="15340" max="15340" width="5.42578125" style="1" customWidth="1"/>
    <col min="15341" max="15343" width="5.85546875" style="1" customWidth="1"/>
    <col min="15344" max="15344" width="4.42578125" style="1" customWidth="1"/>
    <col min="15345" max="15359" width="0" style="1" hidden="1" customWidth="1"/>
    <col min="15360" max="15360" width="9.140625" style="1" customWidth="1"/>
    <col min="15361" max="15505" width="9.140625" style="1"/>
    <col min="15506" max="15506" width="3.140625" style="1" customWidth="1"/>
    <col min="15507" max="15507" width="12.28515625" style="1" customWidth="1"/>
    <col min="15508" max="15508" width="34.85546875" style="1" customWidth="1"/>
    <col min="15509" max="15509" width="8.42578125" style="1" customWidth="1"/>
    <col min="15510" max="15510" width="8.28515625" style="1" customWidth="1"/>
    <col min="15511" max="15511" width="9.42578125" style="1" customWidth="1"/>
    <col min="15512" max="15512" width="8.28515625" style="1" customWidth="1"/>
    <col min="15513" max="15515" width="6.42578125" style="1" customWidth="1"/>
    <col min="15516" max="15516" width="7.140625" style="1" customWidth="1"/>
    <col min="15517" max="15517" width="4.5703125" style="1" customWidth="1"/>
    <col min="15518" max="15518" width="6.7109375" style="1" customWidth="1"/>
    <col min="15519" max="15519" width="6.85546875" style="1" customWidth="1"/>
    <col min="15520" max="15520" width="6.28515625" style="1" customWidth="1"/>
    <col min="15521" max="15521" width="4" style="1" customWidth="1"/>
    <col min="15522" max="15522" width="7.28515625" style="1" customWidth="1"/>
    <col min="15523" max="15523" width="7.5703125" style="1" customWidth="1"/>
    <col min="15524" max="15524" width="6" style="1" customWidth="1"/>
    <col min="15525" max="15525" width="4.7109375" style="1" customWidth="1"/>
    <col min="15526" max="15526" width="5.42578125" style="1" customWidth="1"/>
    <col min="15527" max="15527" width="5.7109375" style="1" customWidth="1"/>
    <col min="15528" max="15528" width="5.85546875" style="1" customWidth="1"/>
    <col min="15529" max="15529" width="5.7109375" style="1" customWidth="1"/>
    <col min="15530" max="15540" width="0" style="1" hidden="1" customWidth="1"/>
    <col min="15541" max="15541" width="5.85546875" style="1" customWidth="1"/>
    <col min="15542" max="15542" width="5.7109375" style="1" customWidth="1"/>
    <col min="15543" max="15543" width="5" style="1" customWidth="1"/>
    <col min="15544" max="15544" width="4.140625" style="1" customWidth="1"/>
    <col min="15545" max="15545" width="5.85546875" style="1" customWidth="1"/>
    <col min="15546" max="15546" width="5.7109375" style="1" customWidth="1"/>
    <col min="15547" max="15547" width="4.7109375" style="1" customWidth="1"/>
    <col min="15548" max="15548" width="4.42578125" style="1" customWidth="1"/>
    <col min="15549" max="15552" width="0" style="1" hidden="1" customWidth="1"/>
    <col min="15553" max="15553" width="5.85546875" style="1" customWidth="1"/>
    <col min="15554" max="15554" width="5.42578125" style="1" customWidth="1"/>
    <col min="15555" max="15555" width="5.28515625" style="1" customWidth="1"/>
    <col min="15556" max="15556" width="4.85546875" style="1" customWidth="1"/>
    <col min="15557" max="15568" width="0" style="1" hidden="1" customWidth="1"/>
    <col min="15569" max="15569" width="5.85546875" style="1" customWidth="1"/>
    <col min="15570" max="15570" width="5.42578125" style="1" customWidth="1"/>
    <col min="15571" max="15571" width="5.140625" style="1" customWidth="1"/>
    <col min="15572" max="15572" width="4.140625" style="1" customWidth="1"/>
    <col min="15573" max="15573" width="6.140625" style="1" customWidth="1"/>
    <col min="15574" max="15575" width="5.5703125" style="1" customWidth="1"/>
    <col min="15576" max="15576" width="4.42578125" style="1" customWidth="1"/>
    <col min="15577" max="15588" width="0" style="1" hidden="1" customWidth="1"/>
    <col min="15589" max="15589" width="7.5703125" style="1" customWidth="1"/>
    <col min="15590" max="15590" width="6.42578125" style="1" customWidth="1"/>
    <col min="15591" max="15591" width="5.42578125" style="1" customWidth="1"/>
    <col min="15592" max="15592" width="5.140625" style="1" customWidth="1"/>
    <col min="15593" max="15593" width="5.7109375" style="1" customWidth="1"/>
    <col min="15594" max="15594" width="5.42578125" style="1" customWidth="1"/>
    <col min="15595" max="15595" width="4.5703125" style="1" customWidth="1"/>
    <col min="15596" max="15596" width="5.42578125" style="1" customWidth="1"/>
    <col min="15597" max="15599" width="5.85546875" style="1" customWidth="1"/>
    <col min="15600" max="15600" width="4.42578125" style="1" customWidth="1"/>
    <col min="15601" max="15615" width="0" style="1" hidden="1" customWidth="1"/>
    <col min="15616" max="15616" width="9.140625" style="1" customWidth="1"/>
    <col min="15617" max="15761" width="9.140625" style="1"/>
    <col min="15762" max="15762" width="3.140625" style="1" customWidth="1"/>
    <col min="15763" max="15763" width="12.28515625" style="1" customWidth="1"/>
    <col min="15764" max="15764" width="34.85546875" style="1" customWidth="1"/>
    <col min="15765" max="15765" width="8.42578125" style="1" customWidth="1"/>
    <col min="15766" max="15766" width="8.28515625" style="1" customWidth="1"/>
    <col min="15767" max="15767" width="9.42578125" style="1" customWidth="1"/>
    <col min="15768" max="15768" width="8.28515625" style="1" customWidth="1"/>
    <col min="15769" max="15771" width="6.42578125" style="1" customWidth="1"/>
    <col min="15772" max="15772" width="7.140625" style="1" customWidth="1"/>
    <col min="15773" max="15773" width="4.5703125" style="1" customWidth="1"/>
    <col min="15774" max="15774" width="6.7109375" style="1" customWidth="1"/>
    <col min="15775" max="15775" width="6.85546875" style="1" customWidth="1"/>
    <col min="15776" max="15776" width="6.28515625" style="1" customWidth="1"/>
    <col min="15777" max="15777" width="4" style="1" customWidth="1"/>
    <col min="15778" max="15778" width="7.28515625" style="1" customWidth="1"/>
    <col min="15779" max="15779" width="7.5703125" style="1" customWidth="1"/>
    <col min="15780" max="15780" width="6" style="1" customWidth="1"/>
    <col min="15781" max="15781" width="4.7109375" style="1" customWidth="1"/>
    <col min="15782" max="15782" width="5.42578125" style="1" customWidth="1"/>
    <col min="15783" max="15783" width="5.7109375" style="1" customWidth="1"/>
    <col min="15784" max="15784" width="5.85546875" style="1" customWidth="1"/>
    <col min="15785" max="15785" width="5.7109375" style="1" customWidth="1"/>
    <col min="15786" max="15796" width="0" style="1" hidden="1" customWidth="1"/>
    <col min="15797" max="15797" width="5.85546875" style="1" customWidth="1"/>
    <col min="15798" max="15798" width="5.7109375" style="1" customWidth="1"/>
    <col min="15799" max="15799" width="5" style="1" customWidth="1"/>
    <col min="15800" max="15800" width="4.140625" style="1" customWidth="1"/>
    <col min="15801" max="15801" width="5.85546875" style="1" customWidth="1"/>
    <col min="15802" max="15802" width="5.7109375" style="1" customWidth="1"/>
    <col min="15803" max="15803" width="4.7109375" style="1" customWidth="1"/>
    <col min="15804" max="15804" width="4.42578125" style="1" customWidth="1"/>
    <col min="15805" max="15808" width="0" style="1" hidden="1" customWidth="1"/>
    <col min="15809" max="15809" width="5.85546875" style="1" customWidth="1"/>
    <col min="15810" max="15810" width="5.42578125" style="1" customWidth="1"/>
    <col min="15811" max="15811" width="5.28515625" style="1" customWidth="1"/>
    <col min="15812" max="15812" width="4.85546875" style="1" customWidth="1"/>
    <col min="15813" max="15824" width="0" style="1" hidden="1" customWidth="1"/>
    <col min="15825" max="15825" width="5.85546875" style="1" customWidth="1"/>
    <col min="15826" max="15826" width="5.42578125" style="1" customWidth="1"/>
    <col min="15827" max="15827" width="5.140625" style="1" customWidth="1"/>
    <col min="15828" max="15828" width="4.140625" style="1" customWidth="1"/>
    <col min="15829" max="15829" width="6.140625" style="1" customWidth="1"/>
    <col min="15830" max="15831" width="5.5703125" style="1" customWidth="1"/>
    <col min="15832" max="15832" width="4.42578125" style="1" customWidth="1"/>
    <col min="15833" max="15844" width="0" style="1" hidden="1" customWidth="1"/>
    <col min="15845" max="15845" width="7.5703125" style="1" customWidth="1"/>
    <col min="15846" max="15846" width="6.42578125" style="1" customWidth="1"/>
    <col min="15847" max="15847" width="5.42578125" style="1" customWidth="1"/>
    <col min="15848" max="15848" width="5.140625" style="1" customWidth="1"/>
    <col min="15849" max="15849" width="5.7109375" style="1" customWidth="1"/>
    <col min="15850" max="15850" width="5.42578125" style="1" customWidth="1"/>
    <col min="15851" max="15851" width="4.5703125" style="1" customWidth="1"/>
    <col min="15852" max="15852" width="5.42578125" style="1" customWidth="1"/>
    <col min="15853" max="15855" width="5.85546875" style="1" customWidth="1"/>
    <col min="15856" max="15856" width="4.42578125" style="1" customWidth="1"/>
    <col min="15857" max="15871" width="0" style="1" hidden="1" customWidth="1"/>
    <col min="15872" max="15872" width="9.140625" style="1" customWidth="1"/>
    <col min="15873" max="16017" width="9.140625" style="1"/>
    <col min="16018" max="16018" width="3.140625" style="1" customWidth="1"/>
    <col min="16019" max="16019" width="12.28515625" style="1" customWidth="1"/>
    <col min="16020" max="16020" width="34.85546875" style="1" customWidth="1"/>
    <col min="16021" max="16021" width="8.42578125" style="1" customWidth="1"/>
    <col min="16022" max="16022" width="8.28515625" style="1" customWidth="1"/>
    <col min="16023" max="16023" width="9.42578125" style="1" customWidth="1"/>
    <col min="16024" max="16024" width="8.28515625" style="1" customWidth="1"/>
    <col min="16025" max="16027" width="6.42578125" style="1" customWidth="1"/>
    <col min="16028" max="16028" width="7.140625" style="1" customWidth="1"/>
    <col min="16029" max="16029" width="4.5703125" style="1" customWidth="1"/>
    <col min="16030" max="16030" width="6.7109375" style="1" customWidth="1"/>
    <col min="16031" max="16031" width="6.85546875" style="1" customWidth="1"/>
    <col min="16032" max="16032" width="6.28515625" style="1" customWidth="1"/>
    <col min="16033" max="16033" width="4" style="1" customWidth="1"/>
    <col min="16034" max="16034" width="7.28515625" style="1" customWidth="1"/>
    <col min="16035" max="16035" width="7.5703125" style="1" customWidth="1"/>
    <col min="16036" max="16036" width="6" style="1" customWidth="1"/>
    <col min="16037" max="16037" width="4.7109375" style="1" customWidth="1"/>
    <col min="16038" max="16038" width="5.42578125" style="1" customWidth="1"/>
    <col min="16039" max="16039" width="5.7109375" style="1" customWidth="1"/>
    <col min="16040" max="16040" width="5.85546875" style="1" customWidth="1"/>
    <col min="16041" max="16041" width="5.7109375" style="1" customWidth="1"/>
    <col min="16042" max="16052" width="0" style="1" hidden="1" customWidth="1"/>
    <col min="16053" max="16053" width="5.85546875" style="1" customWidth="1"/>
    <col min="16054" max="16054" width="5.7109375" style="1" customWidth="1"/>
    <col min="16055" max="16055" width="5" style="1" customWidth="1"/>
    <col min="16056" max="16056" width="4.140625" style="1" customWidth="1"/>
    <col min="16057" max="16057" width="5.85546875" style="1" customWidth="1"/>
    <col min="16058" max="16058" width="5.7109375" style="1" customWidth="1"/>
    <col min="16059" max="16059" width="4.7109375" style="1" customWidth="1"/>
    <col min="16060" max="16060" width="4.42578125" style="1" customWidth="1"/>
    <col min="16061" max="16064" width="0" style="1" hidden="1" customWidth="1"/>
    <col min="16065" max="16065" width="5.85546875" style="1" customWidth="1"/>
    <col min="16066" max="16066" width="5.42578125" style="1" customWidth="1"/>
    <col min="16067" max="16067" width="5.28515625" style="1" customWidth="1"/>
    <col min="16068" max="16068" width="4.85546875" style="1" customWidth="1"/>
    <col min="16069" max="16080" width="0" style="1" hidden="1" customWidth="1"/>
    <col min="16081" max="16081" width="5.85546875" style="1" customWidth="1"/>
    <col min="16082" max="16082" width="5.42578125" style="1" customWidth="1"/>
    <col min="16083" max="16083" width="5.140625" style="1" customWidth="1"/>
    <col min="16084" max="16084" width="4.140625" style="1" customWidth="1"/>
    <col min="16085" max="16085" width="6.140625" style="1" customWidth="1"/>
    <col min="16086" max="16087" width="5.5703125" style="1" customWidth="1"/>
    <col min="16088" max="16088" width="4.42578125" style="1" customWidth="1"/>
    <col min="16089" max="16100" width="0" style="1" hidden="1" customWidth="1"/>
    <col min="16101" max="16101" width="7.5703125" style="1" customWidth="1"/>
    <col min="16102" max="16102" width="6.42578125" style="1" customWidth="1"/>
    <col min="16103" max="16103" width="5.42578125" style="1" customWidth="1"/>
    <col min="16104" max="16104" width="5.140625" style="1" customWidth="1"/>
    <col min="16105" max="16105" width="5.7109375" style="1" customWidth="1"/>
    <col min="16106" max="16106" width="5.42578125" style="1" customWidth="1"/>
    <col min="16107" max="16107" width="4.5703125" style="1" customWidth="1"/>
    <col min="16108" max="16108" width="5.42578125" style="1" customWidth="1"/>
    <col min="16109" max="16111" width="5.85546875" style="1" customWidth="1"/>
    <col min="16112" max="16112" width="4.42578125" style="1" customWidth="1"/>
    <col min="16113" max="16127" width="0" style="1" hidden="1" customWidth="1"/>
    <col min="16128" max="16128" width="9.140625" style="1" customWidth="1"/>
    <col min="16129" max="16384" width="9.140625" style="1"/>
  </cols>
  <sheetData>
    <row r="1" spans="2:9" ht="20.25" customHeight="1" x14ac:dyDescent="0.25">
      <c r="F1" s="5" t="s">
        <v>0</v>
      </c>
    </row>
    <row r="2" spans="2:9" ht="23.25" customHeight="1" x14ac:dyDescent="0.25">
      <c r="B2" s="54" t="s">
        <v>1</v>
      </c>
      <c r="C2" s="54"/>
      <c r="D2" s="54"/>
      <c r="E2" s="54"/>
      <c r="F2" s="54"/>
      <c r="G2" s="54"/>
      <c r="H2" s="54"/>
      <c r="I2" s="54"/>
    </row>
    <row r="3" spans="2:9" ht="39" customHeight="1" x14ac:dyDescent="0.2">
      <c r="B3" s="55" t="s">
        <v>2</v>
      </c>
      <c r="C3" s="7"/>
      <c r="D3" s="58" t="s">
        <v>3</v>
      </c>
      <c r="E3" s="61" t="s">
        <v>4</v>
      </c>
      <c r="F3" s="62"/>
      <c r="G3" s="62"/>
      <c r="H3" s="65" t="s">
        <v>5</v>
      </c>
      <c r="I3" s="65" t="s">
        <v>6</v>
      </c>
    </row>
    <row r="4" spans="2:9" ht="48.75" hidden="1" customHeight="1" x14ac:dyDescent="0.2">
      <c r="B4" s="56"/>
      <c r="C4" s="8"/>
      <c r="D4" s="59"/>
      <c r="E4" s="63"/>
      <c r="F4" s="64"/>
      <c r="G4" s="64"/>
      <c r="H4" s="66"/>
      <c r="I4" s="66"/>
    </row>
    <row r="5" spans="2:9" ht="33" customHeight="1" x14ac:dyDescent="0.2">
      <c r="B5" s="57"/>
      <c r="C5" s="9" t="s">
        <v>7</v>
      </c>
      <c r="D5" s="60"/>
      <c r="E5" s="10" t="s">
        <v>8</v>
      </c>
      <c r="F5" s="10" t="s">
        <v>9</v>
      </c>
      <c r="G5" s="10" t="s">
        <v>10</v>
      </c>
      <c r="H5" s="67"/>
      <c r="I5" s="67"/>
    </row>
    <row r="6" spans="2:9" s="17" customFormat="1" ht="15" hidden="1" customHeight="1" x14ac:dyDescent="0.2">
      <c r="B6" s="11" t="s">
        <v>11</v>
      </c>
      <c r="C6" s="12"/>
      <c r="D6" s="13" t="s">
        <v>12</v>
      </c>
      <c r="E6" s="14">
        <f>SUM(E7:E17)</f>
        <v>0</v>
      </c>
      <c r="F6" s="15">
        <f>SUM(F7:F17)</f>
        <v>0</v>
      </c>
      <c r="G6" s="15">
        <f>SUM(G7:G17)</f>
        <v>0</v>
      </c>
      <c r="H6" s="16">
        <v>0</v>
      </c>
      <c r="I6" s="16">
        <f>G6-F6</f>
        <v>0</v>
      </c>
    </row>
    <row r="7" spans="2:9" ht="14.25" hidden="1" customHeight="1" x14ac:dyDescent="0.2">
      <c r="B7" s="18"/>
      <c r="C7" s="19"/>
      <c r="D7" s="20" t="s">
        <v>13</v>
      </c>
      <c r="E7" s="21"/>
      <c r="F7" s="22"/>
      <c r="G7" s="23"/>
      <c r="H7" s="16" t="e">
        <f>G7/#REF!</f>
        <v>#REF!</v>
      </c>
      <c r="I7" s="16">
        <f t="shared" ref="I7:I17" si="0">G7-F7</f>
        <v>0</v>
      </c>
    </row>
    <row r="8" spans="2:9" ht="14.25" hidden="1" customHeight="1" x14ac:dyDescent="0.2">
      <c r="B8" s="18"/>
      <c r="C8" s="19"/>
      <c r="D8" s="20" t="s">
        <v>14</v>
      </c>
      <c r="E8" s="21"/>
      <c r="F8" s="22"/>
      <c r="G8" s="23"/>
      <c r="H8" s="16" t="e">
        <f>G8/#REF!</f>
        <v>#REF!</v>
      </c>
      <c r="I8" s="16">
        <f t="shared" si="0"/>
        <v>0</v>
      </c>
    </row>
    <row r="9" spans="2:9" ht="15.75" hidden="1" customHeight="1" x14ac:dyDescent="0.2">
      <c r="B9" s="18"/>
      <c r="C9" s="19">
        <v>1701042113</v>
      </c>
      <c r="D9" s="20" t="s">
        <v>15</v>
      </c>
      <c r="E9" s="22"/>
      <c r="F9" s="22"/>
      <c r="G9" s="24"/>
      <c r="H9" s="16">
        <v>0</v>
      </c>
      <c r="I9" s="16">
        <f t="shared" si="0"/>
        <v>0</v>
      </c>
    </row>
    <row r="10" spans="2:9" ht="15.75" hidden="1" customHeight="1" x14ac:dyDescent="0.2">
      <c r="B10" s="18"/>
      <c r="C10" s="19">
        <v>1701051164</v>
      </c>
      <c r="D10" s="20" t="s">
        <v>16</v>
      </c>
      <c r="E10" s="21"/>
      <c r="F10" s="22"/>
      <c r="G10" s="24"/>
      <c r="H10" s="16">
        <v>0</v>
      </c>
      <c r="I10" s="16">
        <f t="shared" si="0"/>
        <v>0</v>
      </c>
    </row>
    <row r="11" spans="2:9" ht="16.5" hidden="1" customHeight="1" x14ac:dyDescent="0.2">
      <c r="B11" s="18"/>
      <c r="C11" s="19">
        <v>1718000337</v>
      </c>
      <c r="D11" s="20" t="s">
        <v>17</v>
      </c>
      <c r="E11" s="21"/>
      <c r="F11" s="22"/>
      <c r="G11" s="24"/>
      <c r="H11" s="16">
        <v>0</v>
      </c>
      <c r="I11" s="16">
        <f t="shared" si="0"/>
        <v>0</v>
      </c>
    </row>
    <row r="12" spans="2:9" ht="16.5" hidden="1" customHeight="1" x14ac:dyDescent="0.2">
      <c r="B12" s="18"/>
      <c r="C12" s="19">
        <v>1701033158</v>
      </c>
      <c r="D12" s="20" t="s">
        <v>18</v>
      </c>
      <c r="E12" s="21"/>
      <c r="F12" s="22"/>
      <c r="G12" s="24"/>
      <c r="H12" s="16" t="e">
        <f>G12/#REF!</f>
        <v>#REF!</v>
      </c>
      <c r="I12" s="16">
        <f t="shared" si="0"/>
        <v>0</v>
      </c>
    </row>
    <row r="13" spans="2:9" ht="28.5" hidden="1" customHeight="1" x14ac:dyDescent="0.2">
      <c r="B13" s="18"/>
      <c r="C13" s="19">
        <v>1701037466</v>
      </c>
      <c r="D13" s="20" t="s">
        <v>19</v>
      </c>
      <c r="E13" s="21"/>
      <c r="F13" s="22"/>
      <c r="G13" s="24"/>
      <c r="H13" s="16" t="e">
        <f>G13/#REF!</f>
        <v>#REF!</v>
      </c>
      <c r="I13" s="16">
        <f t="shared" si="0"/>
        <v>0</v>
      </c>
    </row>
    <row r="14" spans="2:9" ht="18" hidden="1" customHeight="1" x14ac:dyDescent="0.2">
      <c r="B14" s="18"/>
      <c r="C14" s="19"/>
      <c r="D14" s="20" t="s">
        <v>20</v>
      </c>
      <c r="E14" s="21"/>
      <c r="F14" s="22"/>
      <c r="G14" s="24"/>
      <c r="H14" s="16" t="e">
        <f>G14/#REF!</f>
        <v>#REF!</v>
      </c>
      <c r="I14" s="16">
        <f t="shared" si="0"/>
        <v>0</v>
      </c>
    </row>
    <row r="15" spans="2:9" ht="16.5" hidden="1" customHeight="1" x14ac:dyDescent="0.2">
      <c r="B15" s="18"/>
      <c r="C15" s="19"/>
      <c r="D15" s="20" t="s">
        <v>13</v>
      </c>
      <c r="E15" s="21"/>
      <c r="F15" s="22"/>
      <c r="G15" s="24"/>
      <c r="H15" s="16" t="e">
        <f>G15/#REF!</f>
        <v>#REF!</v>
      </c>
      <c r="I15" s="16">
        <f t="shared" si="0"/>
        <v>0</v>
      </c>
    </row>
    <row r="16" spans="2:9" ht="16.5" hidden="1" customHeight="1" x14ac:dyDescent="0.2">
      <c r="B16" s="18"/>
      <c r="C16" s="19"/>
      <c r="D16" s="20" t="s">
        <v>21</v>
      </c>
      <c r="E16" s="21"/>
      <c r="F16" s="22"/>
      <c r="G16" s="24"/>
      <c r="H16" s="16" t="e">
        <f>G16/#REF!</f>
        <v>#REF!</v>
      </c>
      <c r="I16" s="16">
        <f t="shared" si="0"/>
        <v>0</v>
      </c>
    </row>
    <row r="17" spans="2:9" ht="22.5" hidden="1" customHeight="1" x14ac:dyDescent="0.2">
      <c r="B17" s="18"/>
      <c r="C17" s="19"/>
      <c r="D17" s="20" t="s">
        <v>22</v>
      </c>
      <c r="E17" s="21"/>
      <c r="F17" s="22"/>
      <c r="G17" s="24"/>
      <c r="H17" s="16" t="e">
        <f>G17/#REF!</f>
        <v>#REF!</v>
      </c>
      <c r="I17" s="16">
        <f t="shared" si="0"/>
        <v>0</v>
      </c>
    </row>
    <row r="18" spans="2:9" s="17" customFormat="1" ht="27.75" customHeight="1" x14ac:dyDescent="0.2">
      <c r="B18" s="11" t="s">
        <v>23</v>
      </c>
      <c r="C18" s="12"/>
      <c r="D18" s="13" t="s">
        <v>24</v>
      </c>
      <c r="E18" s="25">
        <f>SUM(E19:E35)</f>
        <v>0</v>
      </c>
      <c r="F18" s="25">
        <f>SUM(F19:F35)</f>
        <v>1.81</v>
      </c>
      <c r="G18" s="25">
        <f>SUM(G19:G35)</f>
        <v>72.403099999999995</v>
      </c>
      <c r="H18" s="16">
        <f>G18-F18</f>
        <v>70.593099999999993</v>
      </c>
      <c r="I18" s="16">
        <f>G18/F18</f>
        <v>40.001712707182314</v>
      </c>
    </row>
    <row r="19" spans="2:9" ht="13.5" hidden="1" customHeight="1" x14ac:dyDescent="0.2">
      <c r="B19" s="18"/>
      <c r="C19" s="19">
        <v>1718002292</v>
      </c>
      <c r="D19" s="18" t="s">
        <v>25</v>
      </c>
      <c r="E19" s="22"/>
      <c r="F19" s="22"/>
      <c r="G19" s="23">
        <v>0</v>
      </c>
      <c r="H19" s="16">
        <f t="shared" ref="H19:H82" si="1">G19-F19</f>
        <v>0</v>
      </c>
      <c r="I19" s="16" t="e">
        <f t="shared" ref="I19:I82" si="2">G19/F19</f>
        <v>#DIV/0!</v>
      </c>
    </row>
    <row r="20" spans="2:9" ht="12.75" customHeight="1" x14ac:dyDescent="0.2">
      <c r="B20" s="18"/>
      <c r="C20" s="19"/>
      <c r="D20" s="20" t="s">
        <v>26</v>
      </c>
      <c r="E20" s="21"/>
      <c r="F20" s="26">
        <v>1.81</v>
      </c>
      <c r="G20" s="24">
        <v>72.403099999999995</v>
      </c>
      <c r="H20" s="16">
        <f t="shared" si="1"/>
        <v>70.593099999999993</v>
      </c>
      <c r="I20" s="16">
        <f t="shared" si="2"/>
        <v>40.001712707182314</v>
      </c>
    </row>
    <row r="21" spans="2:9" ht="12" hidden="1" customHeight="1" x14ac:dyDescent="0.2">
      <c r="B21" s="18"/>
      <c r="C21" s="19">
        <v>1712001334</v>
      </c>
      <c r="D21" s="20" t="s">
        <v>27</v>
      </c>
      <c r="E21" s="21"/>
      <c r="F21" s="22"/>
      <c r="G21" s="24"/>
      <c r="H21" s="16">
        <f t="shared" si="1"/>
        <v>0</v>
      </c>
      <c r="I21" s="16" t="e">
        <f t="shared" si="2"/>
        <v>#DIV/0!</v>
      </c>
    </row>
    <row r="22" spans="2:9" ht="12.75" hidden="1" customHeight="1" x14ac:dyDescent="0.2">
      <c r="B22" s="18"/>
      <c r="C22" s="19">
        <v>1718001468</v>
      </c>
      <c r="D22" s="18" t="s">
        <v>28</v>
      </c>
      <c r="E22" s="22"/>
      <c r="F22" s="22"/>
      <c r="G22" s="24"/>
      <c r="H22" s="16">
        <f t="shared" si="1"/>
        <v>0</v>
      </c>
      <c r="I22" s="16" t="e">
        <f t="shared" si="2"/>
        <v>#DIV/0!</v>
      </c>
    </row>
    <row r="23" spans="2:9" ht="12.75" hidden="1" customHeight="1" x14ac:dyDescent="0.2">
      <c r="B23" s="18"/>
      <c r="C23" s="19">
        <v>1718001468</v>
      </c>
      <c r="D23" s="18" t="s">
        <v>29</v>
      </c>
      <c r="E23" s="22"/>
      <c r="F23" s="22"/>
      <c r="G23" s="24"/>
      <c r="H23" s="16">
        <f t="shared" si="1"/>
        <v>0</v>
      </c>
      <c r="I23" s="16" t="e">
        <f t="shared" si="2"/>
        <v>#DIV/0!</v>
      </c>
    </row>
    <row r="24" spans="2:9" ht="12.75" hidden="1" customHeight="1" x14ac:dyDescent="0.2">
      <c r="B24" s="18"/>
      <c r="C24" s="27" t="s">
        <v>30</v>
      </c>
      <c r="D24" s="28" t="s">
        <v>31</v>
      </c>
      <c r="E24" s="22"/>
      <c r="F24" s="22"/>
      <c r="G24" s="24"/>
      <c r="H24" s="16">
        <f t="shared" si="1"/>
        <v>0</v>
      </c>
      <c r="I24" s="16" t="e">
        <f t="shared" si="2"/>
        <v>#DIV/0!</v>
      </c>
    </row>
    <row r="25" spans="2:9" ht="12" hidden="1" customHeight="1" x14ac:dyDescent="0.2">
      <c r="B25" s="18"/>
      <c r="C25" s="19">
        <v>1718002366</v>
      </c>
      <c r="D25" s="20" t="s">
        <v>32</v>
      </c>
      <c r="E25" s="22"/>
      <c r="F25" s="22"/>
      <c r="G25" s="24"/>
      <c r="H25" s="16">
        <f t="shared" si="1"/>
        <v>0</v>
      </c>
      <c r="I25" s="16" t="e">
        <f t="shared" si="2"/>
        <v>#DIV/0!</v>
      </c>
    </row>
    <row r="26" spans="2:9" ht="12" hidden="1" customHeight="1" x14ac:dyDescent="0.2">
      <c r="B26" s="18"/>
      <c r="C26" s="19"/>
      <c r="D26" s="20" t="s">
        <v>25</v>
      </c>
      <c r="E26" s="21"/>
      <c r="F26" s="22"/>
      <c r="G26" s="24"/>
      <c r="H26" s="16">
        <f t="shared" si="1"/>
        <v>0</v>
      </c>
      <c r="I26" s="16" t="e">
        <f t="shared" si="2"/>
        <v>#DIV/0!</v>
      </c>
    </row>
    <row r="27" spans="2:9" ht="21.75" hidden="1" customHeight="1" x14ac:dyDescent="0.2">
      <c r="B27" s="18"/>
      <c r="C27" s="19">
        <v>1701010288</v>
      </c>
      <c r="D27" s="20" t="s">
        <v>33</v>
      </c>
      <c r="E27" s="22"/>
      <c r="F27" s="22"/>
      <c r="G27" s="24"/>
      <c r="H27" s="16">
        <f t="shared" si="1"/>
        <v>0</v>
      </c>
      <c r="I27" s="16" t="e">
        <f t="shared" si="2"/>
        <v>#DIV/0!</v>
      </c>
    </row>
    <row r="28" spans="2:9" ht="12.75" hidden="1" customHeight="1" x14ac:dyDescent="0.2">
      <c r="B28" s="18"/>
      <c r="C28" s="19"/>
      <c r="D28" s="20" t="s">
        <v>34</v>
      </c>
      <c r="E28" s="21"/>
      <c r="F28" s="22"/>
      <c r="G28" s="24"/>
      <c r="H28" s="16">
        <f t="shared" si="1"/>
        <v>0</v>
      </c>
      <c r="I28" s="16" t="e">
        <f t="shared" si="2"/>
        <v>#DIV/0!</v>
      </c>
    </row>
    <row r="29" spans="2:9" ht="12.75" hidden="1" customHeight="1" x14ac:dyDescent="0.2">
      <c r="B29" s="18"/>
      <c r="C29" s="19">
        <v>1718001820</v>
      </c>
      <c r="D29" s="20" t="s">
        <v>35</v>
      </c>
      <c r="E29" s="21"/>
      <c r="F29" s="22"/>
      <c r="G29" s="24">
        <v>0</v>
      </c>
      <c r="H29" s="16">
        <f t="shared" si="1"/>
        <v>0</v>
      </c>
      <c r="I29" s="16" t="e">
        <f t="shared" si="2"/>
        <v>#DIV/0!</v>
      </c>
    </row>
    <row r="30" spans="2:9" ht="12.75" hidden="1" customHeight="1" x14ac:dyDescent="0.2">
      <c r="B30" s="18"/>
      <c r="C30" s="19">
        <v>1701033729</v>
      </c>
      <c r="D30" s="20" t="s">
        <v>36</v>
      </c>
      <c r="E30" s="21"/>
      <c r="F30" s="22"/>
      <c r="G30" s="24"/>
      <c r="H30" s="16">
        <f t="shared" si="1"/>
        <v>0</v>
      </c>
      <c r="I30" s="16" t="e">
        <f t="shared" si="2"/>
        <v>#DIV/0!</v>
      </c>
    </row>
    <row r="31" spans="2:9" ht="12.75" hidden="1" customHeight="1" x14ac:dyDescent="0.2">
      <c r="B31" s="18"/>
      <c r="C31" s="19"/>
      <c r="D31" s="20" t="s">
        <v>37</v>
      </c>
      <c r="E31" s="21"/>
      <c r="F31" s="22"/>
      <c r="G31" s="24"/>
      <c r="H31" s="16">
        <f t="shared" si="1"/>
        <v>0</v>
      </c>
      <c r="I31" s="16" t="e">
        <f t="shared" si="2"/>
        <v>#DIV/0!</v>
      </c>
    </row>
    <row r="32" spans="2:9" ht="12.75" hidden="1" customHeight="1" x14ac:dyDescent="0.2">
      <c r="B32" s="18"/>
      <c r="C32" s="19"/>
      <c r="D32" s="20" t="s">
        <v>38</v>
      </c>
      <c r="E32" s="21"/>
      <c r="F32" s="22"/>
      <c r="G32" s="24"/>
      <c r="H32" s="16">
        <f t="shared" si="1"/>
        <v>0</v>
      </c>
      <c r="I32" s="16" t="e">
        <f t="shared" si="2"/>
        <v>#DIV/0!</v>
      </c>
    </row>
    <row r="33" spans="2:9" ht="12.75" hidden="1" customHeight="1" x14ac:dyDescent="0.2">
      <c r="B33" s="18"/>
      <c r="C33" s="19"/>
      <c r="D33" s="18" t="s">
        <v>39</v>
      </c>
      <c r="E33" s="22"/>
      <c r="F33" s="22"/>
      <c r="G33" s="24"/>
      <c r="H33" s="16">
        <f t="shared" si="1"/>
        <v>0</v>
      </c>
      <c r="I33" s="16" t="e">
        <f t="shared" si="2"/>
        <v>#DIV/0!</v>
      </c>
    </row>
    <row r="34" spans="2:9" ht="12.75" hidden="1" customHeight="1" x14ac:dyDescent="0.2">
      <c r="B34" s="18"/>
      <c r="C34" s="19"/>
      <c r="D34" s="18" t="s">
        <v>40</v>
      </c>
      <c r="E34" s="22"/>
      <c r="F34" s="22"/>
      <c r="G34" s="24"/>
      <c r="H34" s="16">
        <f t="shared" si="1"/>
        <v>0</v>
      </c>
      <c r="I34" s="16" t="e">
        <f t="shared" si="2"/>
        <v>#DIV/0!</v>
      </c>
    </row>
    <row r="35" spans="2:9" ht="12.75" hidden="1" customHeight="1" x14ac:dyDescent="0.2">
      <c r="B35" s="18"/>
      <c r="C35" s="19">
        <v>1701051164</v>
      </c>
      <c r="D35" s="18" t="s">
        <v>41</v>
      </c>
      <c r="E35" s="22"/>
      <c r="F35" s="22"/>
      <c r="G35" s="24"/>
      <c r="H35" s="16">
        <f t="shared" si="1"/>
        <v>0</v>
      </c>
      <c r="I35" s="16" t="e">
        <f t="shared" si="2"/>
        <v>#DIV/0!</v>
      </c>
    </row>
    <row r="36" spans="2:9" s="17" customFormat="1" ht="29.25" customHeight="1" x14ac:dyDescent="0.2">
      <c r="B36" s="11" t="s">
        <v>42</v>
      </c>
      <c r="C36" s="12"/>
      <c r="D36" s="13" t="s">
        <v>43</v>
      </c>
      <c r="E36" s="29">
        <f>SUM(E38:E77)</f>
        <v>1168.6852100000001</v>
      </c>
      <c r="F36" s="29">
        <f>SUM(F38:F77)</f>
        <v>493.63393999999994</v>
      </c>
      <c r="G36" s="30">
        <f>SUM(G38:G77)</f>
        <v>2994.8301700000002</v>
      </c>
      <c r="H36" s="16">
        <f t="shared" si="1"/>
        <v>2501.1962300000005</v>
      </c>
      <c r="I36" s="16">
        <f t="shared" si="2"/>
        <v>6.0669049012310632</v>
      </c>
    </row>
    <row r="37" spans="2:9" s="32" customFormat="1" ht="12.6" customHeight="1" x14ac:dyDescent="0.2">
      <c r="B37" s="11"/>
      <c r="C37" s="12"/>
      <c r="D37" s="13" t="s">
        <v>44</v>
      </c>
      <c r="E37" s="25">
        <f>SUM(E39:E63)</f>
        <v>420.61075</v>
      </c>
      <c r="F37" s="25">
        <f>SUM(F39:F63)</f>
        <v>2.5596100000000002</v>
      </c>
      <c r="G37" s="31">
        <f>SUM(G39:G63)</f>
        <v>2275.8796300000004</v>
      </c>
      <c r="H37" s="16">
        <f t="shared" si="1"/>
        <v>2273.3200200000006</v>
      </c>
      <c r="I37" s="16">
        <f t="shared" si="2"/>
        <v>889.15093705681738</v>
      </c>
    </row>
    <row r="38" spans="2:9" ht="13.9" hidden="1" customHeight="1" x14ac:dyDescent="0.2">
      <c r="B38" s="18"/>
      <c r="C38" s="33" t="s">
        <v>45</v>
      </c>
      <c r="D38" s="20" t="s">
        <v>46</v>
      </c>
      <c r="E38" s="22"/>
      <c r="F38" s="22"/>
      <c r="G38" s="24"/>
      <c r="H38" s="16">
        <f t="shared" si="1"/>
        <v>0</v>
      </c>
      <c r="I38" s="16" t="e">
        <f t="shared" si="2"/>
        <v>#DIV/0!</v>
      </c>
    </row>
    <row r="39" spans="2:9" ht="14.45" hidden="1" customHeight="1" x14ac:dyDescent="0.2">
      <c r="B39" s="18"/>
      <c r="C39" s="19"/>
      <c r="D39" s="20" t="s">
        <v>47</v>
      </c>
      <c r="E39" s="22"/>
      <c r="F39" s="22"/>
      <c r="G39" s="24"/>
      <c r="H39" s="16">
        <f t="shared" si="1"/>
        <v>0</v>
      </c>
      <c r="I39" s="16" t="e">
        <f t="shared" si="2"/>
        <v>#DIV/0!</v>
      </c>
    </row>
    <row r="40" spans="2:9" ht="12.75" hidden="1" customHeight="1" x14ac:dyDescent="0.2">
      <c r="B40" s="18"/>
      <c r="C40" s="19"/>
      <c r="D40" s="20" t="s">
        <v>48</v>
      </c>
      <c r="E40" s="22"/>
      <c r="F40" s="22"/>
      <c r="G40" s="24"/>
      <c r="H40" s="16">
        <f t="shared" si="1"/>
        <v>0</v>
      </c>
      <c r="I40" s="16" t="e">
        <f t="shared" si="2"/>
        <v>#DIV/0!</v>
      </c>
    </row>
    <row r="41" spans="2:9" ht="12.75" hidden="1" customHeight="1" x14ac:dyDescent="0.2">
      <c r="B41" s="18"/>
      <c r="C41" s="19"/>
      <c r="D41" s="18" t="s">
        <v>49</v>
      </c>
      <c r="E41" s="22"/>
      <c r="F41" s="22"/>
      <c r="G41" s="24"/>
      <c r="H41" s="16">
        <f t="shared" si="1"/>
        <v>0</v>
      </c>
      <c r="I41" s="16" t="e">
        <f t="shared" si="2"/>
        <v>#DIV/0!</v>
      </c>
    </row>
    <row r="42" spans="2:9" ht="13.5" hidden="1" customHeight="1" x14ac:dyDescent="0.2">
      <c r="B42" s="18"/>
      <c r="C42" s="27" t="s">
        <v>50</v>
      </c>
      <c r="D42" s="34" t="s">
        <v>51</v>
      </c>
      <c r="E42" s="22"/>
      <c r="F42" s="22"/>
      <c r="G42" s="24"/>
      <c r="H42" s="16">
        <f t="shared" si="1"/>
        <v>0</v>
      </c>
      <c r="I42" s="16" t="e">
        <f t="shared" si="2"/>
        <v>#DIV/0!</v>
      </c>
    </row>
    <row r="43" spans="2:9" ht="13.5" hidden="1" customHeight="1" x14ac:dyDescent="0.2">
      <c r="B43" s="18"/>
      <c r="C43" s="27"/>
      <c r="D43" s="34" t="s">
        <v>52</v>
      </c>
      <c r="E43" s="22"/>
      <c r="F43" s="22"/>
      <c r="G43" s="24"/>
      <c r="H43" s="16">
        <f t="shared" si="1"/>
        <v>0</v>
      </c>
      <c r="I43" s="16" t="e">
        <f t="shared" si="2"/>
        <v>#DIV/0!</v>
      </c>
    </row>
    <row r="44" spans="2:9" ht="13.5" hidden="1" customHeight="1" x14ac:dyDescent="0.2">
      <c r="B44" s="18"/>
      <c r="C44" s="27"/>
      <c r="D44" s="34" t="s">
        <v>53</v>
      </c>
      <c r="E44" s="22"/>
      <c r="F44" s="22"/>
      <c r="G44" s="24"/>
      <c r="H44" s="16">
        <f t="shared" si="1"/>
        <v>0</v>
      </c>
      <c r="I44" s="16" t="e">
        <f t="shared" si="2"/>
        <v>#DIV/0!</v>
      </c>
    </row>
    <row r="45" spans="2:9" ht="13.5" customHeight="1" x14ac:dyDescent="0.2">
      <c r="B45" s="18"/>
      <c r="C45" s="33" t="s">
        <v>54</v>
      </c>
      <c r="D45" s="34" t="s">
        <v>55</v>
      </c>
      <c r="E45" s="22"/>
      <c r="F45" s="22"/>
      <c r="G45" s="24">
        <v>995.46344999999997</v>
      </c>
      <c r="H45" s="16">
        <f t="shared" si="1"/>
        <v>995.46344999999997</v>
      </c>
      <c r="I45" s="16" t="e">
        <f t="shared" si="2"/>
        <v>#DIV/0!</v>
      </c>
    </row>
    <row r="46" spans="2:9" ht="13.5" hidden="1" customHeight="1" x14ac:dyDescent="0.2">
      <c r="B46" s="18"/>
      <c r="C46" s="2" t="s">
        <v>56</v>
      </c>
      <c r="D46" s="34" t="s">
        <v>57</v>
      </c>
      <c r="E46" s="22"/>
      <c r="F46" s="22"/>
      <c r="G46" s="24"/>
      <c r="H46" s="16">
        <f t="shared" si="1"/>
        <v>0</v>
      </c>
      <c r="I46" s="16" t="e">
        <f t="shared" si="2"/>
        <v>#DIV/0!</v>
      </c>
    </row>
    <row r="47" spans="2:9" ht="13.5" hidden="1" customHeight="1" x14ac:dyDescent="0.2">
      <c r="B47" s="18"/>
      <c r="C47" s="33" t="s">
        <v>58</v>
      </c>
      <c r="D47" s="18" t="s">
        <v>59</v>
      </c>
      <c r="E47" s="22"/>
      <c r="F47" s="22"/>
      <c r="G47" s="35"/>
      <c r="H47" s="16">
        <f t="shared" si="1"/>
        <v>0</v>
      </c>
      <c r="I47" s="16" t="e">
        <f t="shared" si="2"/>
        <v>#DIV/0!</v>
      </c>
    </row>
    <row r="48" spans="2:9" ht="12.75" hidden="1" customHeight="1" x14ac:dyDescent="0.2">
      <c r="B48" s="18"/>
      <c r="C48" s="33" t="s">
        <v>60</v>
      </c>
      <c r="D48" s="18" t="s">
        <v>61</v>
      </c>
      <c r="E48" s="22"/>
      <c r="F48" s="22"/>
      <c r="G48" s="24"/>
      <c r="H48" s="16">
        <f t="shared" si="1"/>
        <v>0</v>
      </c>
      <c r="I48" s="16" t="e">
        <f t="shared" si="2"/>
        <v>#DIV/0!</v>
      </c>
    </row>
    <row r="49" spans="2:9" ht="12.75" hidden="1" customHeight="1" x14ac:dyDescent="0.2">
      <c r="B49" s="18"/>
      <c r="C49" s="33" t="s">
        <v>62</v>
      </c>
      <c r="D49" s="18" t="s">
        <v>63</v>
      </c>
      <c r="E49" s="22"/>
      <c r="F49" s="22"/>
      <c r="G49" s="24">
        <v>0</v>
      </c>
      <c r="H49" s="16">
        <f t="shared" si="1"/>
        <v>0</v>
      </c>
      <c r="I49" s="16" t="e">
        <f t="shared" si="2"/>
        <v>#DIV/0!</v>
      </c>
    </row>
    <row r="50" spans="2:9" ht="12.75" customHeight="1" x14ac:dyDescent="0.2">
      <c r="B50" s="18"/>
      <c r="C50" s="19"/>
      <c r="D50" s="18" t="s">
        <v>64</v>
      </c>
      <c r="E50" s="22"/>
      <c r="F50" s="22"/>
      <c r="G50" s="24">
        <v>116.06826</v>
      </c>
      <c r="H50" s="16">
        <f t="shared" si="1"/>
        <v>116.06826</v>
      </c>
      <c r="I50" s="16" t="e">
        <f t="shared" si="2"/>
        <v>#DIV/0!</v>
      </c>
    </row>
    <row r="51" spans="2:9" ht="12.75" customHeight="1" x14ac:dyDescent="0.2">
      <c r="B51" s="18"/>
      <c r="C51" s="33" t="s">
        <v>65</v>
      </c>
      <c r="D51" s="18" t="s">
        <v>66</v>
      </c>
      <c r="E51" s="22"/>
      <c r="F51" s="22"/>
      <c r="G51" s="24">
        <v>1112.32492</v>
      </c>
      <c r="H51" s="16">
        <f t="shared" si="1"/>
        <v>1112.32492</v>
      </c>
      <c r="I51" s="16" t="e">
        <f t="shared" si="2"/>
        <v>#DIV/0!</v>
      </c>
    </row>
    <row r="52" spans="2:9" ht="12.75" hidden="1" customHeight="1" x14ac:dyDescent="0.2">
      <c r="B52" s="18"/>
      <c r="C52" s="19"/>
      <c r="D52" s="18" t="s">
        <v>67</v>
      </c>
      <c r="E52" s="22"/>
      <c r="F52" s="22"/>
      <c r="G52" s="24"/>
      <c r="H52" s="16">
        <f t="shared" si="1"/>
        <v>0</v>
      </c>
      <c r="I52" s="16" t="e">
        <f t="shared" si="2"/>
        <v>#DIV/0!</v>
      </c>
    </row>
    <row r="53" spans="2:9" ht="12.75" customHeight="1" x14ac:dyDescent="0.2">
      <c r="B53" s="18"/>
      <c r="C53" s="2" t="s">
        <v>68</v>
      </c>
      <c r="D53" s="36" t="s">
        <v>69</v>
      </c>
      <c r="E53" s="22">
        <v>0.63073999999999997</v>
      </c>
      <c r="F53" s="26">
        <v>2.5596100000000002</v>
      </c>
      <c r="G53" s="24"/>
      <c r="H53" s="16">
        <f t="shared" si="1"/>
        <v>-2.5596100000000002</v>
      </c>
      <c r="I53" s="16">
        <f t="shared" si="2"/>
        <v>0</v>
      </c>
    </row>
    <row r="54" spans="2:9" ht="12.75" hidden="1" customHeight="1" x14ac:dyDescent="0.2">
      <c r="B54" s="18"/>
      <c r="C54" s="19"/>
      <c r="D54" s="18" t="s">
        <v>70</v>
      </c>
      <c r="E54" s="22"/>
      <c r="F54" s="22"/>
      <c r="G54" s="24"/>
      <c r="H54" s="16">
        <f t="shared" si="1"/>
        <v>0</v>
      </c>
      <c r="I54" s="16" t="e">
        <f t="shared" si="2"/>
        <v>#DIV/0!</v>
      </c>
    </row>
    <row r="55" spans="2:9" ht="12.75" customHeight="1" x14ac:dyDescent="0.2">
      <c r="B55" s="18"/>
      <c r="C55" s="19">
        <v>1718001524</v>
      </c>
      <c r="D55" s="18" t="s">
        <v>71</v>
      </c>
      <c r="E55" s="22">
        <v>419.98000999999999</v>
      </c>
      <c r="F55" s="22"/>
      <c r="G55" s="24">
        <v>6.5880400000000003</v>
      </c>
      <c r="H55" s="16">
        <f t="shared" si="1"/>
        <v>6.5880400000000003</v>
      </c>
      <c r="I55" s="16" t="e">
        <f t="shared" si="2"/>
        <v>#DIV/0!</v>
      </c>
    </row>
    <row r="56" spans="2:9" ht="12.75" hidden="1" customHeight="1" x14ac:dyDescent="0.2">
      <c r="B56" s="18"/>
      <c r="C56" s="33" t="s">
        <v>72</v>
      </c>
      <c r="D56" s="18" t="s">
        <v>73</v>
      </c>
      <c r="E56" s="22"/>
      <c r="F56" s="22"/>
      <c r="G56" s="24"/>
      <c r="H56" s="16">
        <f t="shared" si="1"/>
        <v>0</v>
      </c>
      <c r="I56" s="16" t="e">
        <f t="shared" si="2"/>
        <v>#DIV/0!</v>
      </c>
    </row>
    <row r="57" spans="2:9" ht="12.75" hidden="1" customHeight="1" x14ac:dyDescent="0.2">
      <c r="B57" s="18"/>
      <c r="C57" s="19"/>
      <c r="D57" s="18" t="s">
        <v>74</v>
      </c>
      <c r="E57" s="22"/>
      <c r="F57" s="22"/>
      <c r="G57" s="24"/>
      <c r="H57" s="16">
        <f t="shared" si="1"/>
        <v>0</v>
      </c>
      <c r="I57" s="16" t="e">
        <f t="shared" si="2"/>
        <v>#DIV/0!</v>
      </c>
    </row>
    <row r="58" spans="2:9" ht="12.75" customHeight="1" x14ac:dyDescent="0.2">
      <c r="B58" s="18"/>
      <c r="C58" s="19"/>
      <c r="D58" s="18" t="s">
        <v>75</v>
      </c>
      <c r="E58" s="22"/>
      <c r="F58" s="22"/>
      <c r="G58" s="24">
        <v>45.434959999999997</v>
      </c>
      <c r="H58" s="16">
        <f t="shared" si="1"/>
        <v>45.434959999999997</v>
      </c>
      <c r="I58" s="16" t="e">
        <f t="shared" si="2"/>
        <v>#DIV/0!</v>
      </c>
    </row>
    <row r="59" spans="2:9" ht="12.75" hidden="1" customHeight="1" x14ac:dyDescent="0.2">
      <c r="B59" s="18"/>
      <c r="C59" s="19"/>
      <c r="D59" s="36" t="s">
        <v>76</v>
      </c>
      <c r="E59" s="22"/>
      <c r="F59" s="22"/>
      <c r="G59" s="24"/>
      <c r="H59" s="16">
        <f t="shared" si="1"/>
        <v>0</v>
      </c>
      <c r="I59" s="16" t="e">
        <f t="shared" si="2"/>
        <v>#DIV/0!</v>
      </c>
    </row>
    <row r="60" spans="2:9" ht="12.75" hidden="1" customHeight="1" x14ac:dyDescent="0.2">
      <c r="B60" s="18"/>
      <c r="C60" s="2" t="s">
        <v>77</v>
      </c>
      <c r="D60" s="36" t="s">
        <v>74</v>
      </c>
      <c r="E60" s="22"/>
      <c r="F60" s="22"/>
      <c r="G60" s="24"/>
      <c r="H60" s="16">
        <f t="shared" si="1"/>
        <v>0</v>
      </c>
      <c r="I60" s="16" t="e">
        <f t="shared" si="2"/>
        <v>#DIV/0!</v>
      </c>
    </row>
    <row r="61" spans="2:9" ht="12.75" hidden="1" customHeight="1" x14ac:dyDescent="0.2">
      <c r="B61" s="18"/>
      <c r="C61" s="2" t="s">
        <v>78</v>
      </c>
      <c r="D61" s="18" t="s">
        <v>79</v>
      </c>
      <c r="E61" s="22"/>
      <c r="F61" s="22"/>
      <c r="G61" s="24"/>
      <c r="H61" s="16">
        <f t="shared" si="1"/>
        <v>0</v>
      </c>
      <c r="I61" s="16" t="e">
        <f t="shared" si="2"/>
        <v>#DIV/0!</v>
      </c>
    </row>
    <row r="62" spans="2:9" ht="12" hidden="1" customHeight="1" x14ac:dyDescent="0.2">
      <c r="B62" s="18"/>
      <c r="C62" s="19"/>
      <c r="D62" s="18" t="s">
        <v>80</v>
      </c>
      <c r="E62" s="22"/>
      <c r="F62" s="22"/>
      <c r="G62" s="24"/>
      <c r="H62" s="16">
        <f t="shared" si="1"/>
        <v>0</v>
      </c>
      <c r="I62" s="16" t="e">
        <f t="shared" si="2"/>
        <v>#DIV/0!</v>
      </c>
    </row>
    <row r="63" spans="2:9" ht="12.75" hidden="1" customHeight="1" x14ac:dyDescent="0.2">
      <c r="B63" s="18"/>
      <c r="C63" s="19"/>
      <c r="D63" s="36" t="s">
        <v>81</v>
      </c>
      <c r="E63" s="22"/>
      <c r="F63" s="22"/>
      <c r="G63" s="24"/>
      <c r="H63" s="16">
        <f t="shared" si="1"/>
        <v>0</v>
      </c>
      <c r="I63" s="16" t="e">
        <f t="shared" si="2"/>
        <v>#DIV/0!</v>
      </c>
    </row>
    <row r="64" spans="2:9" ht="15.75" customHeight="1" x14ac:dyDescent="0.2">
      <c r="B64" s="18"/>
      <c r="C64" s="19">
        <v>1718002447</v>
      </c>
      <c r="D64" s="18" t="s">
        <v>82</v>
      </c>
      <c r="E64" s="22">
        <v>237.48393999999999</v>
      </c>
      <c r="F64" s="26">
        <v>205.24594999999999</v>
      </c>
      <c r="G64" s="24">
        <v>240.13951</v>
      </c>
      <c r="H64" s="16">
        <f t="shared" si="1"/>
        <v>34.893560000000008</v>
      </c>
      <c r="I64" s="16">
        <f t="shared" si="2"/>
        <v>1.1700085190475136</v>
      </c>
    </row>
    <row r="65" spans="2:9" hidden="1" x14ac:dyDescent="0.2">
      <c r="B65" s="18"/>
      <c r="C65" s="19">
        <v>1718002479</v>
      </c>
      <c r="D65" s="20" t="s">
        <v>83</v>
      </c>
      <c r="E65" s="22"/>
      <c r="F65" s="22"/>
      <c r="G65" s="24"/>
      <c r="H65" s="16">
        <f t="shared" si="1"/>
        <v>0</v>
      </c>
      <c r="I65" s="16" t="e">
        <f t="shared" si="2"/>
        <v>#DIV/0!</v>
      </c>
    </row>
    <row r="66" spans="2:9" ht="15.75" customHeight="1" x14ac:dyDescent="0.2">
      <c r="B66" s="18"/>
      <c r="C66" s="19">
        <v>1718002091</v>
      </c>
      <c r="D66" s="18" t="s">
        <v>84</v>
      </c>
      <c r="E66" s="22">
        <v>10.66516</v>
      </c>
      <c r="F66" s="26">
        <v>9.7816799999999997</v>
      </c>
      <c r="G66" s="24"/>
      <c r="H66" s="16">
        <f t="shared" si="1"/>
        <v>-9.7816799999999997</v>
      </c>
      <c r="I66" s="16">
        <f t="shared" si="2"/>
        <v>0</v>
      </c>
    </row>
    <row r="67" spans="2:9" ht="13.5" hidden="1" customHeight="1" x14ac:dyDescent="0.2">
      <c r="B67" s="18"/>
      <c r="C67" s="19"/>
      <c r="D67" s="20" t="s">
        <v>85</v>
      </c>
      <c r="E67" s="22"/>
      <c r="F67" s="22"/>
      <c r="G67" s="24"/>
      <c r="H67" s="16">
        <f t="shared" si="1"/>
        <v>0</v>
      </c>
      <c r="I67" s="16" t="e">
        <f t="shared" si="2"/>
        <v>#DIV/0!</v>
      </c>
    </row>
    <row r="68" spans="2:9" ht="13.5" hidden="1" customHeight="1" x14ac:dyDescent="0.2">
      <c r="B68" s="18"/>
      <c r="C68" s="19"/>
      <c r="D68" s="20" t="s">
        <v>86</v>
      </c>
      <c r="E68" s="22"/>
      <c r="F68" s="22"/>
      <c r="G68" s="24"/>
      <c r="H68" s="16">
        <f t="shared" si="1"/>
        <v>0</v>
      </c>
      <c r="I68" s="16" t="e">
        <f t="shared" si="2"/>
        <v>#DIV/0!</v>
      </c>
    </row>
    <row r="69" spans="2:9" ht="13.5" hidden="1" customHeight="1" x14ac:dyDescent="0.2">
      <c r="B69" s="18"/>
      <c r="C69" s="19">
        <v>1718001877</v>
      </c>
      <c r="D69" s="20" t="s">
        <v>87</v>
      </c>
      <c r="E69" s="22"/>
      <c r="F69" s="22"/>
      <c r="G69" s="24"/>
      <c r="H69" s="16">
        <f t="shared" si="1"/>
        <v>0</v>
      </c>
      <c r="I69" s="16" t="e">
        <f t="shared" si="2"/>
        <v>#DIV/0!</v>
      </c>
    </row>
    <row r="70" spans="2:9" ht="13.5" customHeight="1" x14ac:dyDescent="0.2">
      <c r="B70" s="18"/>
      <c r="C70" s="19">
        <v>1718001901</v>
      </c>
      <c r="D70" s="20" t="s">
        <v>88</v>
      </c>
      <c r="E70" s="22">
        <v>46.45946</v>
      </c>
      <c r="F70" s="26">
        <v>9.16812</v>
      </c>
      <c r="G70" s="24">
        <v>7.0992100000000002</v>
      </c>
      <c r="H70" s="16">
        <f t="shared" si="1"/>
        <v>-2.0689099999999998</v>
      </c>
      <c r="I70" s="16">
        <f t="shared" si="2"/>
        <v>0.77433650519408559</v>
      </c>
    </row>
    <row r="71" spans="2:9" ht="12.75" customHeight="1" x14ac:dyDescent="0.2">
      <c r="B71" s="18"/>
      <c r="C71" s="2" t="s">
        <v>89</v>
      </c>
      <c r="D71" s="20" t="s">
        <v>90</v>
      </c>
      <c r="E71" s="22">
        <v>16.85736</v>
      </c>
      <c r="F71" s="26">
        <v>4.2732000000000001</v>
      </c>
      <c r="G71" s="24"/>
      <c r="H71" s="16">
        <f t="shared" si="1"/>
        <v>-4.2732000000000001</v>
      </c>
      <c r="I71" s="16">
        <f t="shared" si="2"/>
        <v>0</v>
      </c>
    </row>
    <row r="72" spans="2:9" ht="12.75" customHeight="1" x14ac:dyDescent="0.2">
      <c r="B72" s="18"/>
      <c r="C72" s="19">
        <v>1718001884</v>
      </c>
      <c r="D72" s="20" t="s">
        <v>91</v>
      </c>
      <c r="E72" s="22">
        <v>155.47654</v>
      </c>
      <c r="F72" s="26">
        <v>126.37538000000001</v>
      </c>
      <c r="G72" s="24">
        <v>234.6996</v>
      </c>
      <c r="H72" s="16">
        <f t="shared" si="1"/>
        <v>108.32422</v>
      </c>
      <c r="I72" s="16">
        <f t="shared" si="2"/>
        <v>1.8571623681764595</v>
      </c>
    </row>
    <row r="73" spans="2:9" ht="12.75" hidden="1" customHeight="1" x14ac:dyDescent="0.2">
      <c r="B73" s="18"/>
      <c r="C73" s="19"/>
      <c r="D73" s="20" t="s">
        <v>92</v>
      </c>
      <c r="E73" s="22"/>
      <c r="F73" s="22"/>
      <c r="G73" s="24"/>
      <c r="H73" s="16">
        <f t="shared" si="1"/>
        <v>0</v>
      </c>
      <c r="I73" s="16" t="e">
        <f t="shared" si="2"/>
        <v>#DIV/0!</v>
      </c>
    </row>
    <row r="74" spans="2:9" hidden="1" x14ac:dyDescent="0.2">
      <c r="B74" s="18"/>
      <c r="C74" s="19">
        <v>1718002084</v>
      </c>
      <c r="D74" s="20" t="s">
        <v>93</v>
      </c>
      <c r="E74" s="22"/>
      <c r="F74" s="22"/>
      <c r="G74" s="24"/>
      <c r="H74" s="16">
        <f t="shared" si="1"/>
        <v>0</v>
      </c>
      <c r="I74" s="16" t="e">
        <f t="shared" si="2"/>
        <v>#DIV/0!</v>
      </c>
    </row>
    <row r="75" spans="2:9" ht="12" hidden="1" customHeight="1" x14ac:dyDescent="0.2">
      <c r="B75" s="18"/>
      <c r="C75" s="19">
        <v>1718002060</v>
      </c>
      <c r="D75" s="20" t="s">
        <v>94</v>
      </c>
      <c r="E75" s="22"/>
      <c r="F75" s="22"/>
      <c r="G75" s="24"/>
      <c r="H75" s="16">
        <f t="shared" si="1"/>
        <v>0</v>
      </c>
      <c r="I75" s="16" t="e">
        <f t="shared" si="2"/>
        <v>#DIV/0!</v>
      </c>
    </row>
    <row r="76" spans="2:9" ht="12" hidden="1" customHeight="1" x14ac:dyDescent="0.2">
      <c r="B76" s="18"/>
      <c r="C76" s="19"/>
      <c r="D76" s="18" t="s">
        <v>95</v>
      </c>
      <c r="E76" s="22"/>
      <c r="F76" s="22"/>
      <c r="G76" s="24"/>
      <c r="H76" s="16">
        <f t="shared" si="1"/>
        <v>0</v>
      </c>
      <c r="I76" s="16" t="e">
        <f t="shared" si="2"/>
        <v>#DIV/0!</v>
      </c>
    </row>
    <row r="77" spans="2:9" ht="12.75" customHeight="1" x14ac:dyDescent="0.2">
      <c r="B77" s="18"/>
      <c r="C77" s="19">
        <v>1718002694</v>
      </c>
      <c r="D77" s="18" t="s">
        <v>96</v>
      </c>
      <c r="E77" s="22">
        <v>281.13200000000001</v>
      </c>
      <c r="F77" s="26">
        <v>136.22999999999999</v>
      </c>
      <c r="G77" s="24">
        <v>237.01222000000001</v>
      </c>
      <c r="H77" s="16">
        <f t="shared" si="1"/>
        <v>100.78222000000002</v>
      </c>
      <c r="I77" s="16">
        <f t="shared" si="2"/>
        <v>1.7397946120531456</v>
      </c>
    </row>
    <row r="78" spans="2:9" s="17" customFormat="1" hidden="1" x14ac:dyDescent="0.2">
      <c r="B78" s="11" t="s">
        <v>97</v>
      </c>
      <c r="C78" s="12"/>
      <c r="D78" s="13" t="s">
        <v>98</v>
      </c>
      <c r="E78" s="25">
        <f>SUM(E79:E84)</f>
        <v>0</v>
      </c>
      <c r="F78" s="29">
        <f>SUM(F79:F84)</f>
        <v>0</v>
      </c>
      <c r="G78" s="30">
        <f>SUM(G79:G84)</f>
        <v>0</v>
      </c>
      <c r="H78" s="16">
        <f t="shared" si="1"/>
        <v>0</v>
      </c>
      <c r="I78" s="16" t="e">
        <f t="shared" si="2"/>
        <v>#DIV/0!</v>
      </c>
    </row>
    <row r="79" spans="2:9" hidden="1" x14ac:dyDescent="0.2">
      <c r="B79" s="18"/>
      <c r="C79" s="27" t="s">
        <v>99</v>
      </c>
      <c r="D79" s="18" t="s">
        <v>100</v>
      </c>
      <c r="E79" s="22"/>
      <c r="F79" s="22"/>
      <c r="G79" s="24"/>
      <c r="H79" s="16">
        <f t="shared" si="1"/>
        <v>0</v>
      </c>
      <c r="I79" s="16" t="e">
        <f t="shared" si="2"/>
        <v>#DIV/0!</v>
      </c>
    </row>
    <row r="80" spans="2:9" ht="12.75" hidden="1" customHeight="1" x14ac:dyDescent="0.2">
      <c r="B80" s="18"/>
      <c r="C80" s="19">
        <v>1701036423</v>
      </c>
      <c r="D80" s="20" t="s">
        <v>16</v>
      </c>
      <c r="E80" s="22"/>
      <c r="F80" s="22"/>
      <c r="G80" s="24"/>
      <c r="H80" s="16">
        <f t="shared" si="1"/>
        <v>0</v>
      </c>
      <c r="I80" s="16" t="e">
        <f t="shared" si="2"/>
        <v>#DIV/0!</v>
      </c>
    </row>
    <row r="81" spans="2:9" hidden="1" x14ac:dyDescent="0.2">
      <c r="B81" s="18"/>
      <c r="C81" s="19">
        <v>1718000922</v>
      </c>
      <c r="D81" s="20" t="s">
        <v>101</v>
      </c>
      <c r="E81" s="22"/>
      <c r="F81" s="22"/>
      <c r="G81" s="24"/>
      <c r="H81" s="16">
        <f t="shared" si="1"/>
        <v>0</v>
      </c>
      <c r="I81" s="16" t="e">
        <f t="shared" si="2"/>
        <v>#DIV/0!</v>
      </c>
    </row>
    <row r="82" spans="2:9" hidden="1" x14ac:dyDescent="0.2">
      <c r="B82" s="18"/>
      <c r="C82" s="19">
        <v>1718002454</v>
      </c>
      <c r="D82" s="20" t="s">
        <v>102</v>
      </c>
      <c r="E82" s="22"/>
      <c r="F82" s="22"/>
      <c r="G82" s="24"/>
      <c r="H82" s="16">
        <f t="shared" si="1"/>
        <v>0</v>
      </c>
      <c r="I82" s="16" t="e">
        <f t="shared" si="2"/>
        <v>#DIV/0!</v>
      </c>
    </row>
    <row r="83" spans="2:9" ht="27.75" hidden="1" customHeight="1" x14ac:dyDescent="0.2">
      <c r="B83" s="37"/>
      <c r="C83" s="19">
        <v>1701055472</v>
      </c>
      <c r="D83" s="20" t="s">
        <v>103</v>
      </c>
      <c r="E83" s="22"/>
      <c r="F83" s="22"/>
      <c r="G83" s="24"/>
      <c r="H83" s="16">
        <f t="shared" ref="H83:H91" si="3">G83-F83</f>
        <v>0</v>
      </c>
      <c r="I83" s="16" t="e">
        <f t="shared" ref="I83:I130" si="4">G83/F83</f>
        <v>#DIV/0!</v>
      </c>
    </row>
    <row r="84" spans="2:9" hidden="1" x14ac:dyDescent="0.2">
      <c r="B84" s="18"/>
      <c r="C84" s="19">
        <v>1718000658</v>
      </c>
      <c r="D84" s="18" t="s">
        <v>104</v>
      </c>
      <c r="E84" s="22"/>
      <c r="F84" s="22"/>
      <c r="G84" s="24"/>
      <c r="H84" s="16">
        <f t="shared" si="3"/>
        <v>0</v>
      </c>
      <c r="I84" s="16" t="e">
        <f t="shared" si="4"/>
        <v>#DIV/0!</v>
      </c>
    </row>
    <row r="85" spans="2:9" s="17" customFormat="1" ht="27" customHeight="1" x14ac:dyDescent="0.2">
      <c r="B85" s="11" t="s">
        <v>105</v>
      </c>
      <c r="C85" s="12"/>
      <c r="D85" s="13" t="s">
        <v>106</v>
      </c>
      <c r="E85" s="29">
        <f>SUM(E86:E126)</f>
        <v>583.92630999999994</v>
      </c>
      <c r="F85" s="29">
        <f>SUM(F86:F126)</f>
        <v>1686.32546</v>
      </c>
      <c r="G85" s="30">
        <f>SUM(G86:G126)</f>
        <v>3530.1772300000007</v>
      </c>
      <c r="H85" s="16">
        <f t="shared" si="3"/>
        <v>1843.8517700000007</v>
      </c>
      <c r="I85" s="16">
        <f t="shared" si="4"/>
        <v>2.0934139427628642</v>
      </c>
    </row>
    <row r="86" spans="2:9" ht="16.5" hidden="1" customHeight="1" x14ac:dyDescent="0.2">
      <c r="B86" s="37"/>
      <c r="C86" s="2" t="s">
        <v>107</v>
      </c>
      <c r="D86" s="20" t="s">
        <v>108</v>
      </c>
      <c r="E86" s="22"/>
      <c r="F86" s="22"/>
      <c r="G86" s="24"/>
      <c r="H86" s="16">
        <f t="shared" si="3"/>
        <v>0</v>
      </c>
      <c r="I86" s="16" t="e">
        <f t="shared" si="4"/>
        <v>#DIV/0!</v>
      </c>
    </row>
    <row r="87" spans="2:9" ht="12.75" hidden="1" customHeight="1" x14ac:dyDescent="0.2">
      <c r="B87" s="18"/>
      <c r="C87" s="19">
        <v>1718002126</v>
      </c>
      <c r="D87" s="18" t="s">
        <v>109</v>
      </c>
      <c r="E87" s="22"/>
      <c r="F87" s="22"/>
      <c r="G87" s="24"/>
      <c r="H87" s="16">
        <f t="shared" si="3"/>
        <v>0</v>
      </c>
      <c r="I87" s="16" t="e">
        <f t="shared" si="4"/>
        <v>#DIV/0!</v>
      </c>
    </row>
    <row r="88" spans="2:9" ht="12.75" hidden="1" customHeight="1" x14ac:dyDescent="0.2">
      <c r="B88" s="18"/>
      <c r="C88" s="19">
        <v>1718002246</v>
      </c>
      <c r="D88" s="18" t="s">
        <v>110</v>
      </c>
      <c r="E88" s="22"/>
      <c r="F88" s="22"/>
      <c r="G88" s="24"/>
      <c r="H88" s="16">
        <f t="shared" si="3"/>
        <v>0</v>
      </c>
      <c r="I88" s="16" t="e">
        <f t="shared" si="4"/>
        <v>#DIV/0!</v>
      </c>
    </row>
    <row r="89" spans="2:9" hidden="1" x14ac:dyDescent="0.2">
      <c r="B89" s="18"/>
      <c r="C89" s="19">
        <v>5406306334</v>
      </c>
      <c r="D89" s="18" t="s">
        <v>111</v>
      </c>
      <c r="E89" s="22"/>
      <c r="F89" s="22"/>
      <c r="G89" s="24"/>
      <c r="H89" s="16">
        <f t="shared" si="3"/>
        <v>0</v>
      </c>
      <c r="I89" s="16" t="e">
        <f t="shared" si="4"/>
        <v>#DIV/0!</v>
      </c>
    </row>
    <row r="90" spans="2:9" ht="12.75" hidden="1" customHeight="1" x14ac:dyDescent="0.2">
      <c r="B90" s="18"/>
      <c r="C90" s="19"/>
      <c r="D90" s="18" t="s">
        <v>112</v>
      </c>
      <c r="E90" s="22"/>
      <c r="F90" s="22"/>
      <c r="G90" s="24"/>
      <c r="H90" s="16">
        <f t="shared" si="3"/>
        <v>0</v>
      </c>
      <c r="I90" s="16" t="e">
        <f t="shared" si="4"/>
        <v>#DIV/0!</v>
      </c>
    </row>
    <row r="91" spans="2:9" ht="12.75" customHeight="1" x14ac:dyDescent="0.2">
      <c r="B91" s="18"/>
      <c r="C91" s="19">
        <v>1718002510</v>
      </c>
      <c r="D91" s="18" t="s">
        <v>113</v>
      </c>
      <c r="E91" s="22"/>
      <c r="F91" s="26">
        <v>548.64500999999996</v>
      </c>
      <c r="G91" s="24"/>
      <c r="H91" s="16">
        <f t="shared" si="3"/>
        <v>-548.64500999999996</v>
      </c>
      <c r="I91" s="16">
        <f t="shared" si="4"/>
        <v>0</v>
      </c>
    </row>
    <row r="92" spans="2:9" hidden="1" x14ac:dyDescent="0.2">
      <c r="B92" s="18"/>
      <c r="C92" s="33" t="s">
        <v>114</v>
      </c>
      <c r="D92" s="18" t="s">
        <v>115</v>
      </c>
      <c r="E92" s="22"/>
      <c r="F92" s="22"/>
      <c r="G92" s="24"/>
      <c r="H92" s="16">
        <f>G92-F92</f>
        <v>0</v>
      </c>
      <c r="I92" s="16" t="e">
        <f t="shared" si="4"/>
        <v>#DIV/0!</v>
      </c>
    </row>
    <row r="93" spans="2:9" ht="12" customHeight="1" x14ac:dyDescent="0.2">
      <c r="B93" s="18"/>
      <c r="C93" s="19">
        <v>1718002020</v>
      </c>
      <c r="D93" s="18" t="s">
        <v>116</v>
      </c>
      <c r="E93" s="22"/>
      <c r="F93" s="22"/>
      <c r="G93" s="24">
        <v>127.848</v>
      </c>
      <c r="H93" s="16">
        <f t="shared" ref="H93:H112" si="5">G93-F93</f>
        <v>127.848</v>
      </c>
      <c r="I93" s="16" t="e">
        <f t="shared" si="4"/>
        <v>#DIV/0!</v>
      </c>
    </row>
    <row r="94" spans="2:9" ht="13.5" hidden="1" customHeight="1" x14ac:dyDescent="0.2">
      <c r="B94" s="18"/>
      <c r="C94" s="19">
        <v>1701036078</v>
      </c>
      <c r="D94" s="18" t="s">
        <v>117</v>
      </c>
      <c r="E94" s="22"/>
      <c r="F94" s="22"/>
      <c r="G94" s="24"/>
      <c r="H94" s="16">
        <f t="shared" si="5"/>
        <v>0</v>
      </c>
      <c r="I94" s="16" t="e">
        <f t="shared" si="4"/>
        <v>#DIV/0!</v>
      </c>
    </row>
    <row r="95" spans="2:9" hidden="1" x14ac:dyDescent="0.2">
      <c r="B95" s="18"/>
      <c r="C95" s="2" t="s">
        <v>118</v>
      </c>
      <c r="D95" s="18" t="s">
        <v>119</v>
      </c>
      <c r="E95" s="22"/>
      <c r="F95" s="22"/>
      <c r="G95" s="24"/>
      <c r="H95" s="16">
        <f t="shared" si="5"/>
        <v>0</v>
      </c>
      <c r="I95" s="16" t="e">
        <f t="shared" si="4"/>
        <v>#DIV/0!</v>
      </c>
    </row>
    <row r="96" spans="2:9" ht="14.25" hidden="1" customHeight="1" x14ac:dyDescent="0.2">
      <c r="B96" s="18"/>
      <c r="C96" s="19">
        <v>1701059029</v>
      </c>
      <c r="D96" s="18" t="s">
        <v>120</v>
      </c>
      <c r="E96" s="22"/>
      <c r="F96" s="22"/>
      <c r="G96" s="24"/>
      <c r="H96" s="16">
        <f t="shared" si="5"/>
        <v>0</v>
      </c>
      <c r="I96" s="16" t="e">
        <f t="shared" si="4"/>
        <v>#DIV/0!</v>
      </c>
    </row>
    <row r="97" spans="2:9" ht="16.5" hidden="1" customHeight="1" x14ac:dyDescent="0.2">
      <c r="B97" s="18"/>
      <c r="C97" s="19"/>
      <c r="D97" s="18" t="s">
        <v>121</v>
      </c>
      <c r="E97" s="22"/>
      <c r="F97" s="22"/>
      <c r="G97" s="24"/>
      <c r="H97" s="16">
        <f t="shared" si="5"/>
        <v>0</v>
      </c>
      <c r="I97" s="16" t="e">
        <f t="shared" si="4"/>
        <v>#DIV/0!</v>
      </c>
    </row>
    <row r="98" spans="2:9" ht="16.5" hidden="1" customHeight="1" x14ac:dyDescent="0.2">
      <c r="B98" s="18"/>
      <c r="C98" s="19">
        <v>1718002630</v>
      </c>
      <c r="D98" s="18" t="s">
        <v>122</v>
      </c>
      <c r="E98" s="22"/>
      <c r="F98" s="22"/>
      <c r="G98" s="24"/>
      <c r="H98" s="16">
        <f t="shared" si="5"/>
        <v>0</v>
      </c>
      <c r="I98" s="16" t="e">
        <f t="shared" si="4"/>
        <v>#DIV/0!</v>
      </c>
    </row>
    <row r="99" spans="2:9" ht="16.5" hidden="1" customHeight="1" x14ac:dyDescent="0.2">
      <c r="B99" s="18"/>
      <c r="C99" s="19">
        <v>1718002415</v>
      </c>
      <c r="D99" s="18" t="s">
        <v>123</v>
      </c>
      <c r="E99" s="22"/>
      <c r="F99" s="22"/>
      <c r="G99" s="24"/>
      <c r="H99" s="16">
        <f t="shared" si="5"/>
        <v>0</v>
      </c>
      <c r="I99" s="16" t="e">
        <f t="shared" si="4"/>
        <v>#DIV/0!</v>
      </c>
    </row>
    <row r="100" spans="2:9" ht="16.5" customHeight="1" x14ac:dyDescent="0.2">
      <c r="B100" s="18"/>
      <c r="C100" s="33" t="s">
        <v>124</v>
      </c>
      <c r="D100" s="18" t="s">
        <v>125</v>
      </c>
      <c r="E100" s="22"/>
      <c r="F100" s="22"/>
      <c r="G100" s="24">
        <v>129.54376999999999</v>
      </c>
      <c r="H100" s="16">
        <f t="shared" si="5"/>
        <v>129.54376999999999</v>
      </c>
      <c r="I100" s="16" t="e">
        <f t="shared" si="4"/>
        <v>#DIV/0!</v>
      </c>
    </row>
    <row r="101" spans="2:9" ht="16.5" hidden="1" customHeight="1" x14ac:dyDescent="0.2">
      <c r="B101" s="18"/>
      <c r="C101" s="19">
        <v>1718001796</v>
      </c>
      <c r="D101" s="18" t="s">
        <v>126</v>
      </c>
      <c r="E101" s="22"/>
      <c r="F101" s="22"/>
      <c r="G101" s="24"/>
      <c r="H101" s="16">
        <f t="shared" si="5"/>
        <v>0</v>
      </c>
      <c r="I101" s="16" t="e">
        <f t="shared" si="4"/>
        <v>#DIV/0!</v>
      </c>
    </row>
    <row r="102" spans="2:9" x14ac:dyDescent="0.2">
      <c r="B102" s="18"/>
      <c r="C102" s="19">
        <v>1718002334</v>
      </c>
      <c r="D102" s="18" t="s">
        <v>127</v>
      </c>
      <c r="E102" s="22"/>
      <c r="F102" s="22"/>
      <c r="G102" s="24">
        <v>6.8753500000000001</v>
      </c>
      <c r="H102" s="16">
        <f t="shared" si="5"/>
        <v>6.8753500000000001</v>
      </c>
      <c r="I102" s="16" t="e">
        <f t="shared" si="4"/>
        <v>#DIV/0!</v>
      </c>
    </row>
    <row r="103" spans="2:9" ht="12.75" hidden="1" customHeight="1" x14ac:dyDescent="0.2">
      <c r="B103" s="18"/>
      <c r="C103" s="19">
        <v>1718002567</v>
      </c>
      <c r="D103" s="18" t="s">
        <v>128</v>
      </c>
      <c r="E103" s="22"/>
      <c r="F103" s="22"/>
      <c r="G103" s="24"/>
      <c r="H103" s="16">
        <f t="shared" si="5"/>
        <v>0</v>
      </c>
      <c r="I103" s="16" t="e">
        <f t="shared" si="4"/>
        <v>#DIV/0!</v>
      </c>
    </row>
    <row r="104" spans="2:9" ht="12.75" hidden="1" customHeight="1" x14ac:dyDescent="0.2">
      <c r="B104" s="18"/>
      <c r="C104" s="19">
        <v>1701059340</v>
      </c>
      <c r="D104" s="18" t="s">
        <v>129</v>
      </c>
      <c r="E104" s="22"/>
      <c r="F104" s="22"/>
      <c r="G104" s="24"/>
      <c r="H104" s="16">
        <f t="shared" si="5"/>
        <v>0</v>
      </c>
      <c r="I104" s="16" t="e">
        <f t="shared" si="4"/>
        <v>#DIV/0!</v>
      </c>
    </row>
    <row r="105" spans="2:9" ht="12.75" customHeight="1" x14ac:dyDescent="0.2">
      <c r="B105" s="18"/>
      <c r="C105" s="2">
        <v>1718002662</v>
      </c>
      <c r="D105" s="18" t="s">
        <v>130</v>
      </c>
      <c r="E105" s="22">
        <v>38.567369999999997</v>
      </c>
      <c r="F105" s="26">
        <v>38.567369999999997</v>
      </c>
      <c r="G105" s="24"/>
      <c r="H105" s="16">
        <f t="shared" si="5"/>
        <v>-38.567369999999997</v>
      </c>
      <c r="I105" s="16">
        <f t="shared" si="4"/>
        <v>0</v>
      </c>
    </row>
    <row r="106" spans="2:9" ht="12.75" customHeight="1" x14ac:dyDescent="0.2">
      <c r="B106" s="18"/>
      <c r="C106" s="2" t="s">
        <v>131</v>
      </c>
      <c r="D106" s="18" t="s">
        <v>132</v>
      </c>
      <c r="E106" s="22">
        <v>290.7543</v>
      </c>
      <c r="F106" s="26">
        <v>290.7543</v>
      </c>
      <c r="G106" s="24">
        <v>238.82893000000001</v>
      </c>
      <c r="H106" s="16">
        <f t="shared" si="5"/>
        <v>-51.925369999999987</v>
      </c>
      <c r="I106" s="16">
        <f t="shared" si="4"/>
        <v>0.82141151480820751</v>
      </c>
    </row>
    <row r="107" spans="2:9" ht="12.75" customHeight="1" x14ac:dyDescent="0.2">
      <c r="B107" s="18"/>
      <c r="C107" s="19">
        <v>1718002609</v>
      </c>
      <c r="D107" s="18" t="s">
        <v>133</v>
      </c>
      <c r="E107" s="22"/>
      <c r="F107" s="22"/>
      <c r="G107" s="24">
        <v>50.770249999999997</v>
      </c>
      <c r="H107" s="16">
        <f t="shared" si="5"/>
        <v>50.770249999999997</v>
      </c>
      <c r="I107" s="16" t="e">
        <f t="shared" si="4"/>
        <v>#DIV/0!</v>
      </c>
    </row>
    <row r="108" spans="2:9" ht="16.5" customHeight="1" x14ac:dyDescent="0.2">
      <c r="B108" s="18"/>
      <c r="C108" s="19">
        <v>1718001690</v>
      </c>
      <c r="D108" s="18" t="s">
        <v>134</v>
      </c>
      <c r="E108" s="22">
        <v>254.60463999999999</v>
      </c>
      <c r="F108" s="26">
        <v>617.99302</v>
      </c>
      <c r="G108" s="24">
        <v>2634.7584099999999</v>
      </c>
      <c r="H108" s="16">
        <f t="shared" si="5"/>
        <v>2016.76539</v>
      </c>
      <c r="I108" s="16">
        <f t="shared" si="4"/>
        <v>4.263411276069105</v>
      </c>
    </row>
    <row r="109" spans="2:9" ht="16.5" customHeight="1" x14ac:dyDescent="0.2">
      <c r="B109" s="18"/>
      <c r="C109" s="33" t="s">
        <v>135</v>
      </c>
      <c r="D109" s="18" t="s">
        <v>136</v>
      </c>
      <c r="E109" s="22"/>
      <c r="F109" s="26">
        <v>146.99127999999999</v>
      </c>
      <c r="G109" s="24">
        <v>261.03116</v>
      </c>
      <c r="H109" s="16">
        <f t="shared" si="5"/>
        <v>114.03988000000001</v>
      </c>
      <c r="I109" s="16">
        <f t="shared" si="4"/>
        <v>1.775827518475926</v>
      </c>
    </row>
    <row r="110" spans="2:9" ht="16.5" hidden="1" customHeight="1" x14ac:dyDescent="0.2">
      <c r="B110" s="18"/>
      <c r="C110" s="33" t="s">
        <v>137</v>
      </c>
      <c r="D110" s="18" t="s">
        <v>138</v>
      </c>
      <c r="E110" s="22"/>
      <c r="F110" s="22"/>
      <c r="G110" s="24"/>
      <c r="H110" s="16">
        <f t="shared" si="5"/>
        <v>0</v>
      </c>
      <c r="I110" s="16" t="e">
        <f t="shared" si="4"/>
        <v>#DIV/0!</v>
      </c>
    </row>
    <row r="111" spans="2:9" ht="16.5" hidden="1" customHeight="1" x14ac:dyDescent="0.2">
      <c r="B111" s="18"/>
      <c r="C111" s="19"/>
      <c r="D111" s="18" t="s">
        <v>139</v>
      </c>
      <c r="E111" s="22"/>
      <c r="F111" s="22"/>
      <c r="G111" s="24"/>
      <c r="H111" s="16">
        <f t="shared" si="5"/>
        <v>0</v>
      </c>
      <c r="I111" s="16" t="e">
        <f t="shared" si="4"/>
        <v>#DIV/0!</v>
      </c>
    </row>
    <row r="112" spans="2:9" ht="16.5" customHeight="1" x14ac:dyDescent="0.2">
      <c r="B112" s="18"/>
      <c r="C112" s="38" t="s">
        <v>140</v>
      </c>
      <c r="D112" s="39" t="s">
        <v>141</v>
      </c>
      <c r="E112" s="22"/>
      <c r="F112" s="26">
        <v>36.945480000000003</v>
      </c>
      <c r="G112" s="24"/>
      <c r="H112" s="16">
        <f t="shared" si="5"/>
        <v>-36.945480000000003</v>
      </c>
      <c r="I112" s="16">
        <f t="shared" si="4"/>
        <v>0</v>
      </c>
    </row>
    <row r="113" spans="2:9" ht="16.5" customHeight="1" x14ac:dyDescent="0.2">
      <c r="B113" s="18"/>
      <c r="C113" s="19">
        <v>1718001926</v>
      </c>
      <c r="D113" s="18" t="s">
        <v>142</v>
      </c>
      <c r="E113" s="22"/>
      <c r="F113" s="26">
        <v>0.88100000000000001</v>
      </c>
      <c r="G113" s="24"/>
      <c r="H113" s="16">
        <f>G113-F113</f>
        <v>-0.88100000000000001</v>
      </c>
      <c r="I113" s="16">
        <f t="shared" si="4"/>
        <v>0</v>
      </c>
    </row>
    <row r="114" spans="2:9" ht="16.5" customHeight="1" x14ac:dyDescent="0.2">
      <c r="B114" s="18"/>
      <c r="C114" s="37">
        <v>1700003739</v>
      </c>
      <c r="D114" s="40" t="s">
        <v>143</v>
      </c>
      <c r="E114" s="22"/>
      <c r="F114" s="26">
        <v>5.548</v>
      </c>
      <c r="G114" s="24">
        <v>19.06334</v>
      </c>
      <c r="H114" s="16">
        <f t="shared" ref="H114:H122" si="6">G114-F114</f>
        <v>13.51534</v>
      </c>
      <c r="I114" s="16">
        <f t="shared" si="4"/>
        <v>3.4360742609949533</v>
      </c>
    </row>
    <row r="115" spans="2:9" ht="12.75" customHeight="1" x14ac:dyDescent="0.2">
      <c r="B115" s="18"/>
      <c r="C115" s="19">
        <v>1700001548</v>
      </c>
      <c r="D115" s="39" t="s">
        <v>144</v>
      </c>
      <c r="E115" s="22"/>
      <c r="F115" s="22"/>
      <c r="G115" s="24">
        <v>0.25</v>
      </c>
      <c r="H115" s="16">
        <f t="shared" si="6"/>
        <v>0.25</v>
      </c>
      <c r="I115" s="16" t="e">
        <f t="shared" si="4"/>
        <v>#DIV/0!</v>
      </c>
    </row>
    <row r="116" spans="2:9" ht="12.75" customHeight="1" x14ac:dyDescent="0.2">
      <c r="B116" s="18"/>
      <c r="C116" s="19">
        <v>1718002422</v>
      </c>
      <c r="D116" s="18" t="s">
        <v>145</v>
      </c>
      <c r="E116" s="22"/>
      <c r="F116" s="22"/>
      <c r="G116" s="24">
        <v>0.25</v>
      </c>
      <c r="H116" s="16">
        <f t="shared" si="6"/>
        <v>0.25</v>
      </c>
      <c r="I116" s="16" t="e">
        <f t="shared" si="4"/>
        <v>#DIV/0!</v>
      </c>
    </row>
    <row r="117" spans="2:9" ht="12.75" customHeight="1" x14ac:dyDescent="0.2">
      <c r="B117" s="18"/>
      <c r="C117" s="19">
        <v>1718002126</v>
      </c>
      <c r="D117" s="18" t="s">
        <v>146</v>
      </c>
      <c r="E117" s="22"/>
      <c r="F117" s="22"/>
      <c r="G117" s="24">
        <v>47.842790000000001</v>
      </c>
      <c r="H117" s="16">
        <f t="shared" si="6"/>
        <v>47.842790000000001</v>
      </c>
      <c r="I117" s="16" t="e">
        <f t="shared" si="4"/>
        <v>#DIV/0!</v>
      </c>
    </row>
    <row r="118" spans="2:9" ht="12.75" customHeight="1" x14ac:dyDescent="0.2">
      <c r="B118" s="18"/>
      <c r="C118" s="19">
        <v>1718002542</v>
      </c>
      <c r="D118" s="18" t="s">
        <v>147</v>
      </c>
      <c r="E118" s="22"/>
      <c r="F118" s="22"/>
      <c r="G118" s="24">
        <v>0.75</v>
      </c>
      <c r="H118" s="16">
        <f t="shared" si="6"/>
        <v>0.75</v>
      </c>
      <c r="I118" s="16" t="e">
        <f t="shared" si="4"/>
        <v>#DIV/0!</v>
      </c>
    </row>
    <row r="119" spans="2:9" ht="12.75" customHeight="1" x14ac:dyDescent="0.2">
      <c r="B119" s="18"/>
      <c r="C119" s="19">
        <v>1718002704</v>
      </c>
      <c r="D119" s="18" t="s">
        <v>148</v>
      </c>
      <c r="E119" s="22"/>
      <c r="F119" s="22"/>
      <c r="G119" s="24">
        <v>3.25</v>
      </c>
      <c r="H119" s="16">
        <f t="shared" si="6"/>
        <v>3.25</v>
      </c>
      <c r="I119" s="16" t="e">
        <f t="shared" si="4"/>
        <v>#DIV/0!</v>
      </c>
    </row>
    <row r="120" spans="2:9" ht="12.75" customHeight="1" x14ac:dyDescent="0.2">
      <c r="B120" s="18"/>
      <c r="C120" s="19">
        <v>1700000840</v>
      </c>
      <c r="D120" s="18" t="s">
        <v>149</v>
      </c>
      <c r="E120" s="22"/>
      <c r="F120" s="22"/>
      <c r="G120" s="24">
        <v>0.65</v>
      </c>
      <c r="H120" s="16">
        <f t="shared" si="6"/>
        <v>0.65</v>
      </c>
      <c r="I120" s="16" t="e">
        <f t="shared" si="4"/>
        <v>#DIV/0!</v>
      </c>
    </row>
    <row r="121" spans="2:9" ht="12.75" customHeight="1" x14ac:dyDescent="0.2">
      <c r="B121" s="18"/>
      <c r="C121" s="19">
        <v>1718002013</v>
      </c>
      <c r="D121" s="18" t="s">
        <v>150</v>
      </c>
      <c r="E121" s="22"/>
      <c r="F121" s="22"/>
      <c r="G121" s="24">
        <v>1.38</v>
      </c>
      <c r="H121" s="16">
        <f t="shared" si="6"/>
        <v>1.38</v>
      </c>
      <c r="I121" s="16" t="e">
        <f t="shared" si="4"/>
        <v>#DIV/0!</v>
      </c>
    </row>
    <row r="122" spans="2:9" ht="12.75" customHeight="1" x14ac:dyDescent="0.2">
      <c r="B122" s="18"/>
      <c r="C122" s="2">
        <v>1718002246</v>
      </c>
      <c r="D122" s="18" t="s">
        <v>151</v>
      </c>
      <c r="E122" s="22"/>
      <c r="F122" s="22"/>
      <c r="G122" s="24">
        <v>7.0852300000000001</v>
      </c>
      <c r="H122" s="16">
        <f t="shared" si="6"/>
        <v>7.0852300000000001</v>
      </c>
      <c r="I122" s="16" t="e">
        <f t="shared" si="4"/>
        <v>#DIV/0!</v>
      </c>
    </row>
    <row r="123" spans="2:9" ht="12.75" hidden="1" customHeight="1" x14ac:dyDescent="0.2">
      <c r="B123" s="18"/>
      <c r="C123" s="19"/>
      <c r="D123" s="18" t="s">
        <v>152</v>
      </c>
      <c r="E123" s="22"/>
      <c r="F123" s="22"/>
      <c r="G123" s="23"/>
      <c r="H123" s="16" t="e">
        <f>G123/#REF!</f>
        <v>#REF!</v>
      </c>
      <c r="I123" s="16" t="e">
        <f t="shared" si="4"/>
        <v>#DIV/0!</v>
      </c>
    </row>
    <row r="124" spans="2:9" ht="12.75" hidden="1" customHeight="1" x14ac:dyDescent="0.2">
      <c r="B124" s="18"/>
      <c r="C124" s="19"/>
      <c r="D124" s="40" t="s">
        <v>153</v>
      </c>
      <c r="E124" s="22"/>
      <c r="F124" s="22"/>
      <c r="G124" s="23"/>
      <c r="H124" s="16" t="e">
        <f>G124/#REF!</f>
        <v>#REF!</v>
      </c>
      <c r="I124" s="16" t="e">
        <f t="shared" si="4"/>
        <v>#DIV/0!</v>
      </c>
    </row>
    <row r="125" spans="2:9" ht="12.75" hidden="1" customHeight="1" x14ac:dyDescent="0.2">
      <c r="B125" s="18"/>
      <c r="C125" s="19">
        <v>1718002528</v>
      </c>
      <c r="D125" s="40" t="s">
        <v>154</v>
      </c>
      <c r="E125" s="22"/>
      <c r="F125" s="22"/>
      <c r="G125" s="23"/>
      <c r="H125" s="16" t="e">
        <f>G125/#REF!</f>
        <v>#REF!</v>
      </c>
      <c r="I125" s="16" t="e">
        <f t="shared" si="4"/>
        <v>#DIV/0!</v>
      </c>
    </row>
    <row r="126" spans="2:9" ht="16.5" hidden="1" customHeight="1" x14ac:dyDescent="0.2">
      <c r="B126" s="40"/>
      <c r="C126" s="41"/>
      <c r="D126" s="40" t="s">
        <v>155</v>
      </c>
      <c r="E126" s="22"/>
      <c r="F126" s="22"/>
      <c r="G126" s="23"/>
      <c r="H126" s="16" t="e">
        <f>G126/#REF!</f>
        <v>#REF!</v>
      </c>
      <c r="I126" s="16" t="e">
        <f t="shared" si="4"/>
        <v>#DIV/0!</v>
      </c>
    </row>
    <row r="127" spans="2:9" s="46" customFormat="1" ht="12.75" customHeight="1" x14ac:dyDescent="0.2">
      <c r="B127" s="42"/>
      <c r="C127" s="43"/>
      <c r="D127" s="43" t="s">
        <v>156</v>
      </c>
      <c r="E127" s="44">
        <f>E6+E18+E36+E78+E85</f>
        <v>1752.6115199999999</v>
      </c>
      <c r="F127" s="44">
        <f>F6+F18+F36+F78+F85</f>
        <v>2181.7694000000001</v>
      </c>
      <c r="G127" s="44">
        <f>G6+G18+G36+G78+G85</f>
        <v>6597.4105000000009</v>
      </c>
      <c r="H127" s="45">
        <f>G127-F127</f>
        <v>4415.6411000000007</v>
      </c>
      <c r="I127" s="45">
        <f t="shared" si="4"/>
        <v>3.0238807547672089</v>
      </c>
    </row>
    <row r="128" spans="2:9" ht="16.5" customHeight="1" x14ac:dyDescent="0.2">
      <c r="B128" s="47" t="s">
        <v>157</v>
      </c>
      <c r="C128" s="41"/>
      <c r="D128" s="48" t="s">
        <v>158</v>
      </c>
      <c r="E128" s="26">
        <v>1344</v>
      </c>
      <c r="F128" s="26">
        <v>599.70000000000005</v>
      </c>
      <c r="G128" s="24">
        <v>1419.2</v>
      </c>
      <c r="H128" s="16">
        <f t="shared" ref="H128:H130" si="7">G128-F128</f>
        <v>819.5</v>
      </c>
      <c r="I128" s="16">
        <f t="shared" si="4"/>
        <v>2.3665165916291477</v>
      </c>
    </row>
    <row r="129" spans="2:9" ht="13.5" customHeight="1" x14ac:dyDescent="0.2">
      <c r="B129" s="47" t="s">
        <v>159</v>
      </c>
      <c r="C129" s="41"/>
      <c r="D129" s="48" t="s">
        <v>160</v>
      </c>
      <c r="E129" s="26">
        <v>5362.6503199999997</v>
      </c>
      <c r="F129" s="26">
        <v>6202</v>
      </c>
      <c r="G129" s="26">
        <v>5432</v>
      </c>
      <c r="H129" s="16">
        <f>G129-F129</f>
        <v>-770</v>
      </c>
      <c r="I129" s="16">
        <f t="shared" si="4"/>
        <v>0.87584650112866813</v>
      </c>
    </row>
    <row r="130" spans="2:9" s="46" customFormat="1" x14ac:dyDescent="0.2">
      <c r="B130" s="49"/>
      <c r="C130" s="49"/>
      <c r="D130" s="50" t="s">
        <v>161</v>
      </c>
      <c r="E130" s="44">
        <f>E127+E129+E128</f>
        <v>8459.2618399999992</v>
      </c>
      <c r="F130" s="44">
        <f>F127+F128+F129</f>
        <v>8983.4694</v>
      </c>
      <c r="G130" s="44">
        <f>G127+G128+G129</f>
        <v>13448.610500000001</v>
      </c>
      <c r="H130" s="45">
        <f t="shared" si="7"/>
        <v>4465.1411000000007</v>
      </c>
      <c r="I130" s="45">
        <f t="shared" si="4"/>
        <v>1.497039718307495</v>
      </c>
    </row>
    <row r="131" spans="2:9" ht="42" customHeight="1" x14ac:dyDescent="0.2">
      <c r="H131" s="16"/>
    </row>
    <row r="132" spans="2:9" ht="14.25" customHeight="1" x14ac:dyDescent="0.2">
      <c r="F132" s="52"/>
    </row>
    <row r="133" spans="2:9" s="51" customFormat="1" x14ac:dyDescent="0.2">
      <c r="C133" s="2"/>
      <c r="D133" s="3"/>
      <c r="E133" s="4"/>
      <c r="G133" s="6"/>
    </row>
    <row r="134" spans="2:9" s="51" customFormat="1" x14ac:dyDescent="0.2">
      <c r="C134" s="2"/>
      <c r="D134" s="53"/>
      <c r="E134" s="4"/>
      <c r="G134" s="6"/>
    </row>
    <row r="135" spans="2:9" s="51" customFormat="1" x14ac:dyDescent="0.2">
      <c r="C135" s="2"/>
      <c r="D135" s="3"/>
      <c r="E135" s="4"/>
      <c r="G135" s="6"/>
    </row>
    <row r="136" spans="2:9" s="51" customFormat="1" x14ac:dyDescent="0.2">
      <c r="C136" s="2"/>
      <c r="D136" s="3"/>
      <c r="E136" s="4"/>
      <c r="G136" s="6"/>
    </row>
    <row r="137" spans="2:9" s="51" customFormat="1" x14ac:dyDescent="0.2">
      <c r="C137" s="2"/>
      <c r="D137" s="3"/>
      <c r="E137" s="4"/>
      <c r="G137" s="6"/>
    </row>
    <row r="138" spans="2:9" s="51" customFormat="1" x14ac:dyDescent="0.2">
      <c r="C138" s="2"/>
      <c r="D138" s="3"/>
      <c r="E138" s="4"/>
      <c r="G138" s="6"/>
    </row>
    <row r="139" spans="2:9" s="51" customFormat="1" x14ac:dyDescent="0.2">
      <c r="C139" s="2"/>
      <c r="D139" s="3"/>
      <c r="E139" s="4"/>
      <c r="G139" s="6"/>
    </row>
    <row r="140" spans="2:9" s="51" customFormat="1" x14ac:dyDescent="0.2">
      <c r="C140" s="2"/>
      <c r="D140" s="3"/>
      <c r="E140" s="4"/>
      <c r="G140" s="6"/>
    </row>
    <row r="141" spans="2:9" s="51" customFormat="1" x14ac:dyDescent="0.2">
      <c r="C141" s="2"/>
      <c r="D141" s="3"/>
      <c r="E141" s="4"/>
      <c r="G141" s="6"/>
    </row>
    <row r="142" spans="2:9" s="51" customFormat="1" x14ac:dyDescent="0.2">
      <c r="C142" s="2"/>
      <c r="D142" s="3"/>
      <c r="E142" s="4"/>
      <c r="G142" s="6"/>
    </row>
    <row r="143" spans="2:9" s="51" customFormat="1" x14ac:dyDescent="0.2">
      <c r="C143" s="2"/>
      <c r="D143" s="3"/>
      <c r="E143" s="4"/>
      <c r="G143" s="6"/>
    </row>
  </sheetData>
  <mergeCells count="6">
    <mergeCell ref="B2:I2"/>
    <mergeCell ref="B3:B5"/>
    <mergeCell ref="D3:D5"/>
    <mergeCell ref="E3:G4"/>
    <mergeCell ref="H3:H5"/>
    <mergeCell ref="I3:I5"/>
  </mergeCells>
  <pageMargins left="0.23622047244094491" right="0.19685039370078741" top="0.31496062992125984" bottom="0.19685039370078741" header="0.31496062992125984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AEDD-6B22-4826-A0D1-A6DF34FDF38D}">
  <dimension ref="A1:DN166"/>
  <sheetViews>
    <sheetView tabSelected="1" view="pageBreakPreview" zoomScale="60" zoomScaleNormal="100" workbookViewId="0">
      <selection activeCell="Y166" sqref="Y166"/>
    </sheetView>
  </sheetViews>
  <sheetFormatPr defaultRowHeight="12.75" x14ac:dyDescent="0.2"/>
  <cols>
    <col min="1" max="1" width="3.140625" style="75" customWidth="1"/>
    <col min="2" max="2" width="12.28515625" style="204" customWidth="1"/>
    <col min="3" max="3" width="34.85546875" style="205" customWidth="1"/>
    <col min="4" max="4" width="10.42578125" style="206" customWidth="1"/>
    <col min="5" max="6" width="10.5703125" style="204" customWidth="1"/>
    <col min="7" max="7" width="8.42578125" style="75" customWidth="1"/>
    <col min="8" max="8" width="9" style="75" customWidth="1"/>
    <col min="9" max="9" width="8.140625" style="204" customWidth="1"/>
    <col min="10" max="10" width="7.7109375" style="204" customWidth="1"/>
    <col min="11" max="11" width="9.42578125" style="75" customWidth="1"/>
    <col min="12" max="12" width="7.85546875" style="75" customWidth="1"/>
    <col min="13" max="13" width="8" style="204" customWidth="1"/>
    <col min="14" max="14" width="6.85546875" style="204" customWidth="1"/>
    <col min="15" max="15" width="9.28515625" style="75" customWidth="1"/>
    <col min="16" max="16" width="6.7109375" style="75" customWidth="1"/>
    <col min="17" max="17" width="7.28515625" style="204" customWidth="1"/>
    <col min="18" max="18" width="7.5703125" style="204" customWidth="1"/>
    <col min="19" max="19" width="8.140625" style="75" customWidth="1"/>
    <col min="20" max="20" width="7" style="75" customWidth="1"/>
    <col min="21" max="21" width="7.5703125" style="204" customWidth="1"/>
    <col min="22" max="22" width="7" style="204" customWidth="1"/>
    <col min="23" max="23" width="6.5703125" style="75" customWidth="1"/>
    <col min="24" max="24" width="8.7109375" style="75" customWidth="1"/>
    <col min="25" max="25" width="8.42578125" style="204" customWidth="1"/>
    <col min="26" max="26" width="8.28515625" style="204" customWidth="1"/>
    <col min="27" max="27" width="6.140625" style="75" customWidth="1"/>
    <col min="28" max="28" width="6" style="75" customWidth="1"/>
    <col min="29" max="30" width="5.5703125" style="204" hidden="1" customWidth="1"/>
    <col min="31" max="31" width="6" style="75" hidden="1" customWidth="1"/>
    <col min="32" max="32" width="6.140625" style="75" hidden="1" customWidth="1"/>
    <col min="33" max="34" width="5.85546875" style="75" hidden="1" customWidth="1"/>
    <col min="35" max="35" width="6.140625" style="75" hidden="1" customWidth="1"/>
    <col min="36" max="36" width="7.42578125" style="204" customWidth="1"/>
    <col min="37" max="37" width="7" style="204" customWidth="1"/>
    <col min="38" max="38" width="10.140625" style="75" customWidth="1"/>
    <col min="39" max="39" width="4.140625" style="75" customWidth="1"/>
    <col min="40" max="40" width="7.28515625" style="204" hidden="1" customWidth="1"/>
    <col min="41" max="41" width="8" style="204" hidden="1" customWidth="1"/>
    <col min="42" max="43" width="5.85546875" style="75" hidden="1" customWidth="1"/>
    <col min="44" max="44" width="6" style="75" hidden="1" customWidth="1"/>
    <col min="45" max="45" width="5.42578125" style="75" hidden="1" customWidth="1"/>
    <col min="46" max="46" width="5.7109375" style="75" hidden="1" customWidth="1"/>
    <col min="47" max="47" width="5.5703125" style="75" hidden="1" customWidth="1"/>
    <col min="48" max="48" width="7" style="204" customWidth="1"/>
    <col min="49" max="49" width="8.42578125" style="204" customWidth="1"/>
    <col min="50" max="50" width="7" style="75" customWidth="1"/>
    <col min="51" max="51" width="6.140625" style="75" customWidth="1"/>
    <col min="52" max="53" width="5.42578125" style="75" hidden="1" customWidth="1"/>
    <col min="54" max="54" width="4.85546875" style="75" hidden="1" customWidth="1"/>
    <col min="55" max="55" width="5.85546875" style="75" hidden="1" customWidth="1"/>
    <col min="56" max="57" width="6.28515625" style="204" hidden="1" customWidth="1"/>
    <col min="58" max="58" width="5.85546875" style="75" hidden="1" customWidth="1"/>
    <col min="59" max="59" width="6.85546875" style="75" hidden="1" customWidth="1"/>
    <col min="60" max="61" width="6.5703125" style="204" hidden="1" customWidth="1"/>
    <col min="62" max="62" width="5.85546875" style="75" hidden="1" customWidth="1"/>
    <col min="63" max="63" width="5.5703125" style="75" hidden="1" customWidth="1"/>
    <col min="64" max="64" width="7" style="75" customWidth="1"/>
    <col min="65" max="65" width="7.28515625" style="75" customWidth="1"/>
    <col min="66" max="66" width="6.7109375" style="75" customWidth="1"/>
    <col min="67" max="67" width="4.140625" style="75" customWidth="1"/>
    <col min="68" max="69" width="6.85546875" style="75" hidden="1" customWidth="1"/>
    <col min="70" max="70" width="5.5703125" style="75" hidden="1" customWidth="1"/>
    <col min="71" max="71" width="4.42578125" style="75" hidden="1" customWidth="1"/>
    <col min="72" max="75" width="6" style="75" hidden="1" customWidth="1"/>
    <col min="76" max="77" width="6" style="204" hidden="1" customWidth="1"/>
    <col min="78" max="82" width="6" style="75" hidden="1" customWidth="1"/>
    <col min="83" max="83" width="1" style="75" hidden="1" customWidth="1"/>
    <col min="84" max="84" width="7.5703125" style="204" customWidth="1"/>
    <col min="85" max="85" width="6.42578125" style="204" customWidth="1"/>
    <col min="86" max="86" width="8" style="75" customWidth="1"/>
    <col min="87" max="87" width="6.7109375" style="75" customWidth="1"/>
    <col min="88" max="88" width="6.85546875" style="204" hidden="1" customWidth="1"/>
    <col min="89" max="89" width="6.5703125" style="204" hidden="1" customWidth="1"/>
    <col min="90" max="90" width="4.5703125" style="75" hidden="1" customWidth="1"/>
    <col min="91" max="91" width="8.42578125" style="75" hidden="1" customWidth="1"/>
    <col min="92" max="92" width="7.140625" style="75" customWidth="1"/>
    <col min="93" max="93" width="7.28515625" style="75" customWidth="1"/>
    <col min="94" max="94" width="5.85546875" style="75" customWidth="1"/>
    <col min="95" max="95" width="4.42578125" style="75" customWidth="1"/>
    <col min="96" max="98" width="5.85546875" style="75" customWidth="1"/>
    <col min="99" max="99" width="5.7109375" style="75" customWidth="1"/>
    <col min="100" max="101" width="5.5703125" style="204" hidden="1" customWidth="1"/>
    <col min="102" max="102" width="5.85546875" style="75" hidden="1" customWidth="1"/>
    <col min="103" max="103" width="5.7109375" style="75" hidden="1" customWidth="1"/>
    <col min="104" max="104" width="7.140625" style="204" customWidth="1"/>
    <col min="105" max="105" width="6.5703125" style="204" customWidth="1"/>
    <col min="106" max="106" width="5.85546875" style="75" customWidth="1"/>
    <col min="107" max="107" width="5.140625" style="75" customWidth="1"/>
    <col min="108" max="110" width="9.140625" style="75" hidden="1" customWidth="1"/>
    <col min="111" max="111" width="7.140625" style="75" hidden="1" customWidth="1"/>
    <col min="112" max="112" width="7.28515625" style="75" hidden="1" customWidth="1"/>
    <col min="113" max="113" width="5.85546875" style="75" hidden="1" customWidth="1"/>
    <col min="114" max="114" width="4.42578125" style="75" hidden="1" customWidth="1"/>
    <col min="115" max="115" width="6.85546875" style="75" customWidth="1"/>
    <col min="116" max="116" width="7.7109375" style="75" customWidth="1"/>
    <col min="117" max="117" width="8.28515625" style="75" customWidth="1"/>
    <col min="118" max="118" width="4.42578125" style="75" customWidth="1"/>
    <col min="119" max="256" width="9.140625" style="75"/>
    <col min="257" max="257" width="3.140625" style="75" customWidth="1"/>
    <col min="258" max="258" width="12.28515625" style="75" customWidth="1"/>
    <col min="259" max="259" width="34.85546875" style="75" customWidth="1"/>
    <col min="260" max="260" width="8.42578125" style="75" customWidth="1"/>
    <col min="261" max="261" width="8.28515625" style="75" customWidth="1"/>
    <col min="262" max="262" width="9.42578125" style="75" customWidth="1"/>
    <col min="263" max="263" width="8.28515625" style="75" customWidth="1"/>
    <col min="264" max="266" width="6.42578125" style="75" customWidth="1"/>
    <col min="267" max="267" width="7.140625" style="75" customWidth="1"/>
    <col min="268" max="268" width="4.5703125" style="75" customWidth="1"/>
    <col min="269" max="269" width="6.7109375" style="75" customWidth="1"/>
    <col min="270" max="270" width="6.85546875" style="75" customWidth="1"/>
    <col min="271" max="271" width="6.28515625" style="75" customWidth="1"/>
    <col min="272" max="272" width="4" style="75" customWidth="1"/>
    <col min="273" max="273" width="7.28515625" style="75" customWidth="1"/>
    <col min="274" max="274" width="7.5703125" style="75" customWidth="1"/>
    <col min="275" max="275" width="6" style="75" customWidth="1"/>
    <col min="276" max="276" width="4.7109375" style="75" customWidth="1"/>
    <col min="277" max="277" width="5.42578125" style="75" customWidth="1"/>
    <col min="278" max="278" width="5.7109375" style="75" customWidth="1"/>
    <col min="279" max="279" width="5.85546875" style="75" customWidth="1"/>
    <col min="280" max="280" width="5.7109375" style="75" customWidth="1"/>
    <col min="281" max="291" width="0" style="75" hidden="1" customWidth="1"/>
    <col min="292" max="292" width="5.85546875" style="75" customWidth="1"/>
    <col min="293" max="293" width="5.7109375" style="75" customWidth="1"/>
    <col min="294" max="294" width="5" style="75" customWidth="1"/>
    <col min="295" max="295" width="4.140625" style="75" customWidth="1"/>
    <col min="296" max="296" width="5.85546875" style="75" customWidth="1"/>
    <col min="297" max="297" width="5.7109375" style="75" customWidth="1"/>
    <col min="298" max="298" width="4.7109375" style="75" customWidth="1"/>
    <col min="299" max="299" width="4.42578125" style="75" customWidth="1"/>
    <col min="300" max="303" width="0" style="75" hidden="1" customWidth="1"/>
    <col min="304" max="304" width="5.85546875" style="75" customWidth="1"/>
    <col min="305" max="305" width="5.42578125" style="75" customWidth="1"/>
    <col min="306" max="306" width="5.28515625" style="75" customWidth="1"/>
    <col min="307" max="307" width="4.85546875" style="75" customWidth="1"/>
    <col min="308" max="319" width="0" style="75" hidden="1" customWidth="1"/>
    <col min="320" max="320" width="5.85546875" style="75" customWidth="1"/>
    <col min="321" max="321" width="5.42578125" style="75" customWidth="1"/>
    <col min="322" max="322" width="5.140625" style="75" customWidth="1"/>
    <col min="323" max="323" width="4.140625" style="75" customWidth="1"/>
    <col min="324" max="324" width="6.140625" style="75" customWidth="1"/>
    <col min="325" max="326" width="5.5703125" style="75" customWidth="1"/>
    <col min="327" max="327" width="4.42578125" style="75" customWidth="1"/>
    <col min="328" max="339" width="0" style="75" hidden="1" customWidth="1"/>
    <col min="340" max="340" width="7.5703125" style="75" customWidth="1"/>
    <col min="341" max="341" width="6.42578125" style="75" customWidth="1"/>
    <col min="342" max="342" width="5.42578125" style="75" customWidth="1"/>
    <col min="343" max="343" width="5.140625" style="75" customWidth="1"/>
    <col min="344" max="344" width="5.7109375" style="75" customWidth="1"/>
    <col min="345" max="345" width="5.42578125" style="75" customWidth="1"/>
    <col min="346" max="346" width="4.5703125" style="75" customWidth="1"/>
    <col min="347" max="347" width="5.42578125" style="75" customWidth="1"/>
    <col min="348" max="350" width="5.85546875" style="75" customWidth="1"/>
    <col min="351" max="351" width="4.42578125" style="75" customWidth="1"/>
    <col min="352" max="366" width="0" style="75" hidden="1" customWidth="1"/>
    <col min="367" max="512" width="9.140625" style="75"/>
    <col min="513" max="513" width="3.140625" style="75" customWidth="1"/>
    <col min="514" max="514" width="12.28515625" style="75" customWidth="1"/>
    <col min="515" max="515" width="34.85546875" style="75" customWidth="1"/>
    <col min="516" max="516" width="8.42578125" style="75" customWidth="1"/>
    <col min="517" max="517" width="8.28515625" style="75" customWidth="1"/>
    <col min="518" max="518" width="9.42578125" style="75" customWidth="1"/>
    <col min="519" max="519" width="8.28515625" style="75" customWidth="1"/>
    <col min="520" max="522" width="6.42578125" style="75" customWidth="1"/>
    <col min="523" max="523" width="7.140625" style="75" customWidth="1"/>
    <col min="524" max="524" width="4.5703125" style="75" customWidth="1"/>
    <col min="525" max="525" width="6.7109375" style="75" customWidth="1"/>
    <col min="526" max="526" width="6.85546875" style="75" customWidth="1"/>
    <col min="527" max="527" width="6.28515625" style="75" customWidth="1"/>
    <col min="528" max="528" width="4" style="75" customWidth="1"/>
    <col min="529" max="529" width="7.28515625" style="75" customWidth="1"/>
    <col min="530" max="530" width="7.5703125" style="75" customWidth="1"/>
    <col min="531" max="531" width="6" style="75" customWidth="1"/>
    <col min="532" max="532" width="4.7109375" style="75" customWidth="1"/>
    <col min="533" max="533" width="5.42578125" style="75" customWidth="1"/>
    <col min="534" max="534" width="5.7109375" style="75" customWidth="1"/>
    <col min="535" max="535" width="5.85546875" style="75" customWidth="1"/>
    <col min="536" max="536" width="5.7109375" style="75" customWidth="1"/>
    <col min="537" max="547" width="0" style="75" hidden="1" customWidth="1"/>
    <col min="548" max="548" width="5.85546875" style="75" customWidth="1"/>
    <col min="549" max="549" width="5.7109375" style="75" customWidth="1"/>
    <col min="550" max="550" width="5" style="75" customWidth="1"/>
    <col min="551" max="551" width="4.140625" style="75" customWidth="1"/>
    <col min="552" max="552" width="5.85546875" style="75" customWidth="1"/>
    <col min="553" max="553" width="5.7109375" style="75" customWidth="1"/>
    <col min="554" max="554" width="4.7109375" style="75" customWidth="1"/>
    <col min="555" max="555" width="4.42578125" style="75" customWidth="1"/>
    <col min="556" max="559" width="0" style="75" hidden="1" customWidth="1"/>
    <col min="560" max="560" width="5.85546875" style="75" customWidth="1"/>
    <col min="561" max="561" width="5.42578125" style="75" customWidth="1"/>
    <col min="562" max="562" width="5.28515625" style="75" customWidth="1"/>
    <col min="563" max="563" width="4.85546875" style="75" customWidth="1"/>
    <col min="564" max="575" width="0" style="75" hidden="1" customWidth="1"/>
    <col min="576" max="576" width="5.85546875" style="75" customWidth="1"/>
    <col min="577" max="577" width="5.42578125" style="75" customWidth="1"/>
    <col min="578" max="578" width="5.140625" style="75" customWidth="1"/>
    <col min="579" max="579" width="4.140625" style="75" customWidth="1"/>
    <col min="580" max="580" width="6.140625" style="75" customWidth="1"/>
    <col min="581" max="582" width="5.5703125" style="75" customWidth="1"/>
    <col min="583" max="583" width="4.42578125" style="75" customWidth="1"/>
    <col min="584" max="595" width="0" style="75" hidden="1" customWidth="1"/>
    <col min="596" max="596" width="7.5703125" style="75" customWidth="1"/>
    <col min="597" max="597" width="6.42578125" style="75" customWidth="1"/>
    <col min="598" max="598" width="5.42578125" style="75" customWidth="1"/>
    <col min="599" max="599" width="5.140625" style="75" customWidth="1"/>
    <col min="600" max="600" width="5.7109375" style="75" customWidth="1"/>
    <col min="601" max="601" width="5.42578125" style="75" customWidth="1"/>
    <col min="602" max="602" width="4.5703125" style="75" customWidth="1"/>
    <col min="603" max="603" width="5.42578125" style="75" customWidth="1"/>
    <col min="604" max="606" width="5.85546875" style="75" customWidth="1"/>
    <col min="607" max="607" width="4.42578125" style="75" customWidth="1"/>
    <col min="608" max="622" width="0" style="75" hidden="1" customWidth="1"/>
    <col min="623" max="768" width="9.140625" style="75"/>
    <col min="769" max="769" width="3.140625" style="75" customWidth="1"/>
    <col min="770" max="770" width="12.28515625" style="75" customWidth="1"/>
    <col min="771" max="771" width="34.85546875" style="75" customWidth="1"/>
    <col min="772" max="772" width="8.42578125" style="75" customWidth="1"/>
    <col min="773" max="773" width="8.28515625" style="75" customWidth="1"/>
    <col min="774" max="774" width="9.42578125" style="75" customWidth="1"/>
    <col min="775" max="775" width="8.28515625" style="75" customWidth="1"/>
    <col min="776" max="778" width="6.42578125" style="75" customWidth="1"/>
    <col min="779" max="779" width="7.140625" style="75" customWidth="1"/>
    <col min="780" max="780" width="4.5703125" style="75" customWidth="1"/>
    <col min="781" max="781" width="6.7109375" style="75" customWidth="1"/>
    <col min="782" max="782" width="6.85546875" style="75" customWidth="1"/>
    <col min="783" max="783" width="6.28515625" style="75" customWidth="1"/>
    <col min="784" max="784" width="4" style="75" customWidth="1"/>
    <col min="785" max="785" width="7.28515625" style="75" customWidth="1"/>
    <col min="786" max="786" width="7.5703125" style="75" customWidth="1"/>
    <col min="787" max="787" width="6" style="75" customWidth="1"/>
    <col min="788" max="788" width="4.7109375" style="75" customWidth="1"/>
    <col min="789" max="789" width="5.42578125" style="75" customWidth="1"/>
    <col min="790" max="790" width="5.7109375" style="75" customWidth="1"/>
    <col min="791" max="791" width="5.85546875" style="75" customWidth="1"/>
    <col min="792" max="792" width="5.7109375" style="75" customWidth="1"/>
    <col min="793" max="803" width="0" style="75" hidden="1" customWidth="1"/>
    <col min="804" max="804" width="5.85546875" style="75" customWidth="1"/>
    <col min="805" max="805" width="5.7109375" style="75" customWidth="1"/>
    <col min="806" max="806" width="5" style="75" customWidth="1"/>
    <col min="807" max="807" width="4.140625" style="75" customWidth="1"/>
    <col min="808" max="808" width="5.85546875" style="75" customWidth="1"/>
    <col min="809" max="809" width="5.7109375" style="75" customWidth="1"/>
    <col min="810" max="810" width="4.7109375" style="75" customWidth="1"/>
    <col min="811" max="811" width="4.42578125" style="75" customWidth="1"/>
    <col min="812" max="815" width="0" style="75" hidden="1" customWidth="1"/>
    <col min="816" max="816" width="5.85546875" style="75" customWidth="1"/>
    <col min="817" max="817" width="5.42578125" style="75" customWidth="1"/>
    <col min="818" max="818" width="5.28515625" style="75" customWidth="1"/>
    <col min="819" max="819" width="4.85546875" style="75" customWidth="1"/>
    <col min="820" max="831" width="0" style="75" hidden="1" customWidth="1"/>
    <col min="832" max="832" width="5.85546875" style="75" customWidth="1"/>
    <col min="833" max="833" width="5.42578125" style="75" customWidth="1"/>
    <col min="834" max="834" width="5.140625" style="75" customWidth="1"/>
    <col min="835" max="835" width="4.140625" style="75" customWidth="1"/>
    <col min="836" max="836" width="6.140625" style="75" customWidth="1"/>
    <col min="837" max="838" width="5.5703125" style="75" customWidth="1"/>
    <col min="839" max="839" width="4.42578125" style="75" customWidth="1"/>
    <col min="840" max="851" width="0" style="75" hidden="1" customWidth="1"/>
    <col min="852" max="852" width="7.5703125" style="75" customWidth="1"/>
    <col min="853" max="853" width="6.42578125" style="75" customWidth="1"/>
    <col min="854" max="854" width="5.42578125" style="75" customWidth="1"/>
    <col min="855" max="855" width="5.140625" style="75" customWidth="1"/>
    <col min="856" max="856" width="5.7109375" style="75" customWidth="1"/>
    <col min="857" max="857" width="5.42578125" style="75" customWidth="1"/>
    <col min="858" max="858" width="4.5703125" style="75" customWidth="1"/>
    <col min="859" max="859" width="5.42578125" style="75" customWidth="1"/>
    <col min="860" max="862" width="5.85546875" style="75" customWidth="1"/>
    <col min="863" max="863" width="4.42578125" style="75" customWidth="1"/>
    <col min="864" max="878" width="0" style="75" hidden="1" customWidth="1"/>
    <col min="879" max="1024" width="9.140625" style="75"/>
    <col min="1025" max="1025" width="3.140625" style="75" customWidth="1"/>
    <col min="1026" max="1026" width="12.28515625" style="75" customWidth="1"/>
    <col min="1027" max="1027" width="34.85546875" style="75" customWidth="1"/>
    <col min="1028" max="1028" width="8.42578125" style="75" customWidth="1"/>
    <col min="1029" max="1029" width="8.28515625" style="75" customWidth="1"/>
    <col min="1030" max="1030" width="9.42578125" style="75" customWidth="1"/>
    <col min="1031" max="1031" width="8.28515625" style="75" customWidth="1"/>
    <col min="1032" max="1034" width="6.42578125" style="75" customWidth="1"/>
    <col min="1035" max="1035" width="7.140625" style="75" customWidth="1"/>
    <col min="1036" max="1036" width="4.5703125" style="75" customWidth="1"/>
    <col min="1037" max="1037" width="6.7109375" style="75" customWidth="1"/>
    <col min="1038" max="1038" width="6.85546875" style="75" customWidth="1"/>
    <col min="1039" max="1039" width="6.28515625" style="75" customWidth="1"/>
    <col min="1040" max="1040" width="4" style="75" customWidth="1"/>
    <col min="1041" max="1041" width="7.28515625" style="75" customWidth="1"/>
    <col min="1042" max="1042" width="7.5703125" style="75" customWidth="1"/>
    <col min="1043" max="1043" width="6" style="75" customWidth="1"/>
    <col min="1044" max="1044" width="4.7109375" style="75" customWidth="1"/>
    <col min="1045" max="1045" width="5.42578125" style="75" customWidth="1"/>
    <col min="1046" max="1046" width="5.7109375" style="75" customWidth="1"/>
    <col min="1047" max="1047" width="5.85546875" style="75" customWidth="1"/>
    <col min="1048" max="1048" width="5.7109375" style="75" customWidth="1"/>
    <col min="1049" max="1059" width="0" style="75" hidden="1" customWidth="1"/>
    <col min="1060" max="1060" width="5.85546875" style="75" customWidth="1"/>
    <col min="1061" max="1061" width="5.7109375" style="75" customWidth="1"/>
    <col min="1062" max="1062" width="5" style="75" customWidth="1"/>
    <col min="1063" max="1063" width="4.140625" style="75" customWidth="1"/>
    <col min="1064" max="1064" width="5.85546875" style="75" customWidth="1"/>
    <col min="1065" max="1065" width="5.7109375" style="75" customWidth="1"/>
    <col min="1066" max="1066" width="4.7109375" style="75" customWidth="1"/>
    <col min="1067" max="1067" width="4.42578125" style="75" customWidth="1"/>
    <col min="1068" max="1071" width="0" style="75" hidden="1" customWidth="1"/>
    <col min="1072" max="1072" width="5.85546875" style="75" customWidth="1"/>
    <col min="1073" max="1073" width="5.42578125" style="75" customWidth="1"/>
    <col min="1074" max="1074" width="5.28515625" style="75" customWidth="1"/>
    <col min="1075" max="1075" width="4.85546875" style="75" customWidth="1"/>
    <col min="1076" max="1087" width="0" style="75" hidden="1" customWidth="1"/>
    <col min="1088" max="1088" width="5.85546875" style="75" customWidth="1"/>
    <col min="1089" max="1089" width="5.42578125" style="75" customWidth="1"/>
    <col min="1090" max="1090" width="5.140625" style="75" customWidth="1"/>
    <col min="1091" max="1091" width="4.140625" style="75" customWidth="1"/>
    <col min="1092" max="1092" width="6.140625" style="75" customWidth="1"/>
    <col min="1093" max="1094" width="5.5703125" style="75" customWidth="1"/>
    <col min="1095" max="1095" width="4.42578125" style="75" customWidth="1"/>
    <col min="1096" max="1107" width="0" style="75" hidden="1" customWidth="1"/>
    <col min="1108" max="1108" width="7.5703125" style="75" customWidth="1"/>
    <col min="1109" max="1109" width="6.42578125" style="75" customWidth="1"/>
    <col min="1110" max="1110" width="5.42578125" style="75" customWidth="1"/>
    <col min="1111" max="1111" width="5.140625" style="75" customWidth="1"/>
    <col min="1112" max="1112" width="5.7109375" style="75" customWidth="1"/>
    <col min="1113" max="1113" width="5.42578125" style="75" customWidth="1"/>
    <col min="1114" max="1114" width="4.5703125" style="75" customWidth="1"/>
    <col min="1115" max="1115" width="5.42578125" style="75" customWidth="1"/>
    <col min="1116" max="1118" width="5.85546875" style="75" customWidth="1"/>
    <col min="1119" max="1119" width="4.42578125" style="75" customWidth="1"/>
    <col min="1120" max="1134" width="0" style="75" hidden="1" customWidth="1"/>
    <col min="1135" max="1280" width="9.140625" style="75"/>
    <col min="1281" max="1281" width="3.140625" style="75" customWidth="1"/>
    <col min="1282" max="1282" width="12.28515625" style="75" customWidth="1"/>
    <col min="1283" max="1283" width="34.85546875" style="75" customWidth="1"/>
    <col min="1284" max="1284" width="8.42578125" style="75" customWidth="1"/>
    <col min="1285" max="1285" width="8.28515625" style="75" customWidth="1"/>
    <col min="1286" max="1286" width="9.42578125" style="75" customWidth="1"/>
    <col min="1287" max="1287" width="8.28515625" style="75" customWidth="1"/>
    <col min="1288" max="1290" width="6.42578125" style="75" customWidth="1"/>
    <col min="1291" max="1291" width="7.140625" style="75" customWidth="1"/>
    <col min="1292" max="1292" width="4.5703125" style="75" customWidth="1"/>
    <col min="1293" max="1293" width="6.7109375" style="75" customWidth="1"/>
    <col min="1294" max="1294" width="6.85546875" style="75" customWidth="1"/>
    <col min="1295" max="1295" width="6.28515625" style="75" customWidth="1"/>
    <col min="1296" max="1296" width="4" style="75" customWidth="1"/>
    <col min="1297" max="1297" width="7.28515625" style="75" customWidth="1"/>
    <col min="1298" max="1298" width="7.5703125" style="75" customWidth="1"/>
    <col min="1299" max="1299" width="6" style="75" customWidth="1"/>
    <col min="1300" max="1300" width="4.7109375" style="75" customWidth="1"/>
    <col min="1301" max="1301" width="5.42578125" style="75" customWidth="1"/>
    <col min="1302" max="1302" width="5.7109375" style="75" customWidth="1"/>
    <col min="1303" max="1303" width="5.85546875" style="75" customWidth="1"/>
    <col min="1304" max="1304" width="5.7109375" style="75" customWidth="1"/>
    <col min="1305" max="1315" width="0" style="75" hidden="1" customWidth="1"/>
    <col min="1316" max="1316" width="5.85546875" style="75" customWidth="1"/>
    <col min="1317" max="1317" width="5.7109375" style="75" customWidth="1"/>
    <col min="1318" max="1318" width="5" style="75" customWidth="1"/>
    <col min="1319" max="1319" width="4.140625" style="75" customWidth="1"/>
    <col min="1320" max="1320" width="5.85546875" style="75" customWidth="1"/>
    <col min="1321" max="1321" width="5.7109375" style="75" customWidth="1"/>
    <col min="1322" max="1322" width="4.7109375" style="75" customWidth="1"/>
    <col min="1323" max="1323" width="4.42578125" style="75" customWidth="1"/>
    <col min="1324" max="1327" width="0" style="75" hidden="1" customWidth="1"/>
    <col min="1328" max="1328" width="5.85546875" style="75" customWidth="1"/>
    <col min="1329" max="1329" width="5.42578125" style="75" customWidth="1"/>
    <col min="1330" max="1330" width="5.28515625" style="75" customWidth="1"/>
    <col min="1331" max="1331" width="4.85546875" style="75" customWidth="1"/>
    <col min="1332" max="1343" width="0" style="75" hidden="1" customWidth="1"/>
    <col min="1344" max="1344" width="5.85546875" style="75" customWidth="1"/>
    <col min="1345" max="1345" width="5.42578125" style="75" customWidth="1"/>
    <col min="1346" max="1346" width="5.140625" style="75" customWidth="1"/>
    <col min="1347" max="1347" width="4.140625" style="75" customWidth="1"/>
    <col min="1348" max="1348" width="6.140625" style="75" customWidth="1"/>
    <col min="1349" max="1350" width="5.5703125" style="75" customWidth="1"/>
    <col min="1351" max="1351" width="4.42578125" style="75" customWidth="1"/>
    <col min="1352" max="1363" width="0" style="75" hidden="1" customWidth="1"/>
    <col min="1364" max="1364" width="7.5703125" style="75" customWidth="1"/>
    <col min="1365" max="1365" width="6.42578125" style="75" customWidth="1"/>
    <col min="1366" max="1366" width="5.42578125" style="75" customWidth="1"/>
    <col min="1367" max="1367" width="5.140625" style="75" customWidth="1"/>
    <col min="1368" max="1368" width="5.7109375" style="75" customWidth="1"/>
    <col min="1369" max="1369" width="5.42578125" style="75" customWidth="1"/>
    <col min="1370" max="1370" width="4.5703125" style="75" customWidth="1"/>
    <col min="1371" max="1371" width="5.42578125" style="75" customWidth="1"/>
    <col min="1372" max="1374" width="5.85546875" style="75" customWidth="1"/>
    <col min="1375" max="1375" width="4.42578125" style="75" customWidth="1"/>
    <col min="1376" max="1390" width="0" style="75" hidden="1" customWidth="1"/>
    <col min="1391" max="1536" width="9.140625" style="75"/>
    <col min="1537" max="1537" width="3.140625" style="75" customWidth="1"/>
    <col min="1538" max="1538" width="12.28515625" style="75" customWidth="1"/>
    <col min="1539" max="1539" width="34.85546875" style="75" customWidth="1"/>
    <col min="1540" max="1540" width="8.42578125" style="75" customWidth="1"/>
    <col min="1541" max="1541" width="8.28515625" style="75" customWidth="1"/>
    <col min="1542" max="1542" width="9.42578125" style="75" customWidth="1"/>
    <col min="1543" max="1543" width="8.28515625" style="75" customWidth="1"/>
    <col min="1544" max="1546" width="6.42578125" style="75" customWidth="1"/>
    <col min="1547" max="1547" width="7.140625" style="75" customWidth="1"/>
    <col min="1548" max="1548" width="4.5703125" style="75" customWidth="1"/>
    <col min="1549" max="1549" width="6.7109375" style="75" customWidth="1"/>
    <col min="1550" max="1550" width="6.85546875" style="75" customWidth="1"/>
    <col min="1551" max="1551" width="6.28515625" style="75" customWidth="1"/>
    <col min="1552" max="1552" width="4" style="75" customWidth="1"/>
    <col min="1553" max="1553" width="7.28515625" style="75" customWidth="1"/>
    <col min="1554" max="1554" width="7.5703125" style="75" customWidth="1"/>
    <col min="1555" max="1555" width="6" style="75" customWidth="1"/>
    <col min="1556" max="1556" width="4.7109375" style="75" customWidth="1"/>
    <col min="1557" max="1557" width="5.42578125" style="75" customWidth="1"/>
    <col min="1558" max="1558" width="5.7109375" style="75" customWidth="1"/>
    <col min="1559" max="1559" width="5.85546875" style="75" customWidth="1"/>
    <col min="1560" max="1560" width="5.7109375" style="75" customWidth="1"/>
    <col min="1561" max="1571" width="0" style="75" hidden="1" customWidth="1"/>
    <col min="1572" max="1572" width="5.85546875" style="75" customWidth="1"/>
    <col min="1573" max="1573" width="5.7109375" style="75" customWidth="1"/>
    <col min="1574" max="1574" width="5" style="75" customWidth="1"/>
    <col min="1575" max="1575" width="4.140625" style="75" customWidth="1"/>
    <col min="1576" max="1576" width="5.85546875" style="75" customWidth="1"/>
    <col min="1577" max="1577" width="5.7109375" style="75" customWidth="1"/>
    <col min="1578" max="1578" width="4.7109375" style="75" customWidth="1"/>
    <col min="1579" max="1579" width="4.42578125" style="75" customWidth="1"/>
    <col min="1580" max="1583" width="0" style="75" hidden="1" customWidth="1"/>
    <col min="1584" max="1584" width="5.85546875" style="75" customWidth="1"/>
    <col min="1585" max="1585" width="5.42578125" style="75" customWidth="1"/>
    <col min="1586" max="1586" width="5.28515625" style="75" customWidth="1"/>
    <col min="1587" max="1587" width="4.85546875" style="75" customWidth="1"/>
    <col min="1588" max="1599" width="0" style="75" hidden="1" customWidth="1"/>
    <col min="1600" max="1600" width="5.85546875" style="75" customWidth="1"/>
    <col min="1601" max="1601" width="5.42578125" style="75" customWidth="1"/>
    <col min="1602" max="1602" width="5.140625" style="75" customWidth="1"/>
    <col min="1603" max="1603" width="4.140625" style="75" customWidth="1"/>
    <col min="1604" max="1604" width="6.140625" style="75" customWidth="1"/>
    <col min="1605" max="1606" width="5.5703125" style="75" customWidth="1"/>
    <col min="1607" max="1607" width="4.42578125" style="75" customWidth="1"/>
    <col min="1608" max="1619" width="0" style="75" hidden="1" customWidth="1"/>
    <col min="1620" max="1620" width="7.5703125" style="75" customWidth="1"/>
    <col min="1621" max="1621" width="6.42578125" style="75" customWidth="1"/>
    <col min="1622" max="1622" width="5.42578125" style="75" customWidth="1"/>
    <col min="1623" max="1623" width="5.140625" style="75" customWidth="1"/>
    <col min="1624" max="1624" width="5.7109375" style="75" customWidth="1"/>
    <col min="1625" max="1625" width="5.42578125" style="75" customWidth="1"/>
    <col min="1626" max="1626" width="4.5703125" style="75" customWidth="1"/>
    <col min="1627" max="1627" width="5.42578125" style="75" customWidth="1"/>
    <col min="1628" max="1630" width="5.85546875" style="75" customWidth="1"/>
    <col min="1631" max="1631" width="4.42578125" style="75" customWidth="1"/>
    <col min="1632" max="1646" width="0" style="75" hidden="1" customWidth="1"/>
    <col min="1647" max="1792" width="9.140625" style="75"/>
    <col min="1793" max="1793" width="3.140625" style="75" customWidth="1"/>
    <col min="1794" max="1794" width="12.28515625" style="75" customWidth="1"/>
    <col min="1795" max="1795" width="34.85546875" style="75" customWidth="1"/>
    <col min="1796" max="1796" width="8.42578125" style="75" customWidth="1"/>
    <col min="1797" max="1797" width="8.28515625" style="75" customWidth="1"/>
    <col min="1798" max="1798" width="9.42578125" style="75" customWidth="1"/>
    <col min="1799" max="1799" width="8.28515625" style="75" customWidth="1"/>
    <col min="1800" max="1802" width="6.42578125" style="75" customWidth="1"/>
    <col min="1803" max="1803" width="7.140625" style="75" customWidth="1"/>
    <col min="1804" max="1804" width="4.5703125" style="75" customWidth="1"/>
    <col min="1805" max="1805" width="6.7109375" style="75" customWidth="1"/>
    <col min="1806" max="1806" width="6.85546875" style="75" customWidth="1"/>
    <col min="1807" max="1807" width="6.28515625" style="75" customWidth="1"/>
    <col min="1808" max="1808" width="4" style="75" customWidth="1"/>
    <col min="1809" max="1809" width="7.28515625" style="75" customWidth="1"/>
    <col min="1810" max="1810" width="7.5703125" style="75" customWidth="1"/>
    <col min="1811" max="1811" width="6" style="75" customWidth="1"/>
    <col min="1812" max="1812" width="4.7109375" style="75" customWidth="1"/>
    <col min="1813" max="1813" width="5.42578125" style="75" customWidth="1"/>
    <col min="1814" max="1814" width="5.7109375" style="75" customWidth="1"/>
    <col min="1815" max="1815" width="5.85546875" style="75" customWidth="1"/>
    <col min="1816" max="1816" width="5.7109375" style="75" customWidth="1"/>
    <col min="1817" max="1827" width="0" style="75" hidden="1" customWidth="1"/>
    <col min="1828" max="1828" width="5.85546875" style="75" customWidth="1"/>
    <col min="1829" max="1829" width="5.7109375" style="75" customWidth="1"/>
    <col min="1830" max="1830" width="5" style="75" customWidth="1"/>
    <col min="1831" max="1831" width="4.140625" style="75" customWidth="1"/>
    <col min="1832" max="1832" width="5.85546875" style="75" customWidth="1"/>
    <col min="1833" max="1833" width="5.7109375" style="75" customWidth="1"/>
    <col min="1834" max="1834" width="4.7109375" style="75" customWidth="1"/>
    <col min="1835" max="1835" width="4.42578125" style="75" customWidth="1"/>
    <col min="1836" max="1839" width="0" style="75" hidden="1" customWidth="1"/>
    <col min="1840" max="1840" width="5.85546875" style="75" customWidth="1"/>
    <col min="1841" max="1841" width="5.42578125" style="75" customWidth="1"/>
    <col min="1842" max="1842" width="5.28515625" style="75" customWidth="1"/>
    <col min="1843" max="1843" width="4.85546875" style="75" customWidth="1"/>
    <col min="1844" max="1855" width="0" style="75" hidden="1" customWidth="1"/>
    <col min="1856" max="1856" width="5.85546875" style="75" customWidth="1"/>
    <col min="1857" max="1857" width="5.42578125" style="75" customWidth="1"/>
    <col min="1858" max="1858" width="5.140625" style="75" customWidth="1"/>
    <col min="1859" max="1859" width="4.140625" style="75" customWidth="1"/>
    <col min="1860" max="1860" width="6.140625" style="75" customWidth="1"/>
    <col min="1861" max="1862" width="5.5703125" style="75" customWidth="1"/>
    <col min="1863" max="1863" width="4.42578125" style="75" customWidth="1"/>
    <col min="1864" max="1875" width="0" style="75" hidden="1" customWidth="1"/>
    <col min="1876" max="1876" width="7.5703125" style="75" customWidth="1"/>
    <col min="1877" max="1877" width="6.42578125" style="75" customWidth="1"/>
    <col min="1878" max="1878" width="5.42578125" style="75" customWidth="1"/>
    <col min="1879" max="1879" width="5.140625" style="75" customWidth="1"/>
    <col min="1880" max="1880" width="5.7109375" style="75" customWidth="1"/>
    <col min="1881" max="1881" width="5.42578125" style="75" customWidth="1"/>
    <col min="1882" max="1882" width="4.5703125" style="75" customWidth="1"/>
    <col min="1883" max="1883" width="5.42578125" style="75" customWidth="1"/>
    <col min="1884" max="1886" width="5.85546875" style="75" customWidth="1"/>
    <col min="1887" max="1887" width="4.42578125" style="75" customWidth="1"/>
    <col min="1888" max="1902" width="0" style="75" hidden="1" customWidth="1"/>
    <col min="1903" max="2048" width="9.140625" style="75"/>
    <col min="2049" max="2049" width="3.140625" style="75" customWidth="1"/>
    <col min="2050" max="2050" width="12.28515625" style="75" customWidth="1"/>
    <col min="2051" max="2051" width="34.85546875" style="75" customWidth="1"/>
    <col min="2052" max="2052" width="8.42578125" style="75" customWidth="1"/>
    <col min="2053" max="2053" width="8.28515625" style="75" customWidth="1"/>
    <col min="2054" max="2054" width="9.42578125" style="75" customWidth="1"/>
    <col min="2055" max="2055" width="8.28515625" style="75" customWidth="1"/>
    <col min="2056" max="2058" width="6.42578125" style="75" customWidth="1"/>
    <col min="2059" max="2059" width="7.140625" style="75" customWidth="1"/>
    <col min="2060" max="2060" width="4.5703125" style="75" customWidth="1"/>
    <col min="2061" max="2061" width="6.7109375" style="75" customWidth="1"/>
    <col min="2062" max="2062" width="6.85546875" style="75" customWidth="1"/>
    <col min="2063" max="2063" width="6.28515625" style="75" customWidth="1"/>
    <col min="2064" max="2064" width="4" style="75" customWidth="1"/>
    <col min="2065" max="2065" width="7.28515625" style="75" customWidth="1"/>
    <col min="2066" max="2066" width="7.5703125" style="75" customWidth="1"/>
    <col min="2067" max="2067" width="6" style="75" customWidth="1"/>
    <col min="2068" max="2068" width="4.7109375" style="75" customWidth="1"/>
    <col min="2069" max="2069" width="5.42578125" style="75" customWidth="1"/>
    <col min="2070" max="2070" width="5.7109375" style="75" customWidth="1"/>
    <col min="2071" max="2071" width="5.85546875" style="75" customWidth="1"/>
    <col min="2072" max="2072" width="5.7109375" style="75" customWidth="1"/>
    <col min="2073" max="2083" width="0" style="75" hidden="1" customWidth="1"/>
    <col min="2084" max="2084" width="5.85546875" style="75" customWidth="1"/>
    <col min="2085" max="2085" width="5.7109375" style="75" customWidth="1"/>
    <col min="2086" max="2086" width="5" style="75" customWidth="1"/>
    <col min="2087" max="2087" width="4.140625" style="75" customWidth="1"/>
    <col min="2088" max="2088" width="5.85546875" style="75" customWidth="1"/>
    <col min="2089" max="2089" width="5.7109375" style="75" customWidth="1"/>
    <col min="2090" max="2090" width="4.7109375" style="75" customWidth="1"/>
    <col min="2091" max="2091" width="4.42578125" style="75" customWidth="1"/>
    <col min="2092" max="2095" width="0" style="75" hidden="1" customWidth="1"/>
    <col min="2096" max="2096" width="5.85546875" style="75" customWidth="1"/>
    <col min="2097" max="2097" width="5.42578125" style="75" customWidth="1"/>
    <col min="2098" max="2098" width="5.28515625" style="75" customWidth="1"/>
    <col min="2099" max="2099" width="4.85546875" style="75" customWidth="1"/>
    <col min="2100" max="2111" width="0" style="75" hidden="1" customWidth="1"/>
    <col min="2112" max="2112" width="5.85546875" style="75" customWidth="1"/>
    <col min="2113" max="2113" width="5.42578125" style="75" customWidth="1"/>
    <col min="2114" max="2114" width="5.140625" style="75" customWidth="1"/>
    <col min="2115" max="2115" width="4.140625" style="75" customWidth="1"/>
    <col min="2116" max="2116" width="6.140625" style="75" customWidth="1"/>
    <col min="2117" max="2118" width="5.5703125" style="75" customWidth="1"/>
    <col min="2119" max="2119" width="4.42578125" style="75" customWidth="1"/>
    <col min="2120" max="2131" width="0" style="75" hidden="1" customWidth="1"/>
    <col min="2132" max="2132" width="7.5703125" style="75" customWidth="1"/>
    <col min="2133" max="2133" width="6.42578125" style="75" customWidth="1"/>
    <col min="2134" max="2134" width="5.42578125" style="75" customWidth="1"/>
    <col min="2135" max="2135" width="5.140625" style="75" customWidth="1"/>
    <col min="2136" max="2136" width="5.7109375" style="75" customWidth="1"/>
    <col min="2137" max="2137" width="5.42578125" style="75" customWidth="1"/>
    <col min="2138" max="2138" width="4.5703125" style="75" customWidth="1"/>
    <col min="2139" max="2139" width="5.42578125" style="75" customWidth="1"/>
    <col min="2140" max="2142" width="5.85546875" style="75" customWidth="1"/>
    <col min="2143" max="2143" width="4.42578125" style="75" customWidth="1"/>
    <col min="2144" max="2158" width="0" style="75" hidden="1" customWidth="1"/>
    <col min="2159" max="2304" width="9.140625" style="75"/>
    <col min="2305" max="2305" width="3.140625" style="75" customWidth="1"/>
    <col min="2306" max="2306" width="12.28515625" style="75" customWidth="1"/>
    <col min="2307" max="2307" width="34.85546875" style="75" customWidth="1"/>
    <col min="2308" max="2308" width="8.42578125" style="75" customWidth="1"/>
    <col min="2309" max="2309" width="8.28515625" style="75" customWidth="1"/>
    <col min="2310" max="2310" width="9.42578125" style="75" customWidth="1"/>
    <col min="2311" max="2311" width="8.28515625" style="75" customWidth="1"/>
    <col min="2312" max="2314" width="6.42578125" style="75" customWidth="1"/>
    <col min="2315" max="2315" width="7.140625" style="75" customWidth="1"/>
    <col min="2316" max="2316" width="4.5703125" style="75" customWidth="1"/>
    <col min="2317" max="2317" width="6.7109375" style="75" customWidth="1"/>
    <col min="2318" max="2318" width="6.85546875" style="75" customWidth="1"/>
    <col min="2319" max="2319" width="6.28515625" style="75" customWidth="1"/>
    <col min="2320" max="2320" width="4" style="75" customWidth="1"/>
    <col min="2321" max="2321" width="7.28515625" style="75" customWidth="1"/>
    <col min="2322" max="2322" width="7.5703125" style="75" customWidth="1"/>
    <col min="2323" max="2323" width="6" style="75" customWidth="1"/>
    <col min="2324" max="2324" width="4.7109375" style="75" customWidth="1"/>
    <col min="2325" max="2325" width="5.42578125" style="75" customWidth="1"/>
    <col min="2326" max="2326" width="5.7109375" style="75" customWidth="1"/>
    <col min="2327" max="2327" width="5.85546875" style="75" customWidth="1"/>
    <col min="2328" max="2328" width="5.7109375" style="75" customWidth="1"/>
    <col min="2329" max="2339" width="0" style="75" hidden="1" customWidth="1"/>
    <col min="2340" max="2340" width="5.85546875" style="75" customWidth="1"/>
    <col min="2341" max="2341" width="5.7109375" style="75" customWidth="1"/>
    <col min="2342" max="2342" width="5" style="75" customWidth="1"/>
    <col min="2343" max="2343" width="4.140625" style="75" customWidth="1"/>
    <col min="2344" max="2344" width="5.85546875" style="75" customWidth="1"/>
    <col min="2345" max="2345" width="5.7109375" style="75" customWidth="1"/>
    <col min="2346" max="2346" width="4.7109375" style="75" customWidth="1"/>
    <col min="2347" max="2347" width="4.42578125" style="75" customWidth="1"/>
    <col min="2348" max="2351" width="0" style="75" hidden="1" customWidth="1"/>
    <col min="2352" max="2352" width="5.85546875" style="75" customWidth="1"/>
    <col min="2353" max="2353" width="5.42578125" style="75" customWidth="1"/>
    <col min="2354" max="2354" width="5.28515625" style="75" customWidth="1"/>
    <col min="2355" max="2355" width="4.85546875" style="75" customWidth="1"/>
    <col min="2356" max="2367" width="0" style="75" hidden="1" customWidth="1"/>
    <col min="2368" max="2368" width="5.85546875" style="75" customWidth="1"/>
    <col min="2369" max="2369" width="5.42578125" style="75" customWidth="1"/>
    <col min="2370" max="2370" width="5.140625" style="75" customWidth="1"/>
    <col min="2371" max="2371" width="4.140625" style="75" customWidth="1"/>
    <col min="2372" max="2372" width="6.140625" style="75" customWidth="1"/>
    <col min="2373" max="2374" width="5.5703125" style="75" customWidth="1"/>
    <col min="2375" max="2375" width="4.42578125" style="75" customWidth="1"/>
    <col min="2376" max="2387" width="0" style="75" hidden="1" customWidth="1"/>
    <col min="2388" max="2388" width="7.5703125" style="75" customWidth="1"/>
    <col min="2389" max="2389" width="6.42578125" style="75" customWidth="1"/>
    <col min="2390" max="2390" width="5.42578125" style="75" customWidth="1"/>
    <col min="2391" max="2391" width="5.140625" style="75" customWidth="1"/>
    <col min="2392" max="2392" width="5.7109375" style="75" customWidth="1"/>
    <col min="2393" max="2393" width="5.42578125" style="75" customWidth="1"/>
    <col min="2394" max="2394" width="4.5703125" style="75" customWidth="1"/>
    <col min="2395" max="2395" width="5.42578125" style="75" customWidth="1"/>
    <col min="2396" max="2398" width="5.85546875" style="75" customWidth="1"/>
    <col min="2399" max="2399" width="4.42578125" style="75" customWidth="1"/>
    <col min="2400" max="2414" width="0" style="75" hidden="1" customWidth="1"/>
    <col min="2415" max="2560" width="9.140625" style="75"/>
    <col min="2561" max="2561" width="3.140625" style="75" customWidth="1"/>
    <col min="2562" max="2562" width="12.28515625" style="75" customWidth="1"/>
    <col min="2563" max="2563" width="34.85546875" style="75" customWidth="1"/>
    <col min="2564" max="2564" width="8.42578125" style="75" customWidth="1"/>
    <col min="2565" max="2565" width="8.28515625" style="75" customWidth="1"/>
    <col min="2566" max="2566" width="9.42578125" style="75" customWidth="1"/>
    <col min="2567" max="2567" width="8.28515625" style="75" customWidth="1"/>
    <col min="2568" max="2570" width="6.42578125" style="75" customWidth="1"/>
    <col min="2571" max="2571" width="7.140625" style="75" customWidth="1"/>
    <col min="2572" max="2572" width="4.5703125" style="75" customWidth="1"/>
    <col min="2573" max="2573" width="6.7109375" style="75" customWidth="1"/>
    <col min="2574" max="2574" width="6.85546875" style="75" customWidth="1"/>
    <col min="2575" max="2575" width="6.28515625" style="75" customWidth="1"/>
    <col min="2576" max="2576" width="4" style="75" customWidth="1"/>
    <col min="2577" max="2577" width="7.28515625" style="75" customWidth="1"/>
    <col min="2578" max="2578" width="7.5703125" style="75" customWidth="1"/>
    <col min="2579" max="2579" width="6" style="75" customWidth="1"/>
    <col min="2580" max="2580" width="4.7109375" style="75" customWidth="1"/>
    <col min="2581" max="2581" width="5.42578125" style="75" customWidth="1"/>
    <col min="2582" max="2582" width="5.7109375" style="75" customWidth="1"/>
    <col min="2583" max="2583" width="5.85546875" style="75" customWidth="1"/>
    <col min="2584" max="2584" width="5.7109375" style="75" customWidth="1"/>
    <col min="2585" max="2595" width="0" style="75" hidden="1" customWidth="1"/>
    <col min="2596" max="2596" width="5.85546875" style="75" customWidth="1"/>
    <col min="2597" max="2597" width="5.7109375" style="75" customWidth="1"/>
    <col min="2598" max="2598" width="5" style="75" customWidth="1"/>
    <col min="2599" max="2599" width="4.140625" style="75" customWidth="1"/>
    <col min="2600" max="2600" width="5.85546875" style="75" customWidth="1"/>
    <col min="2601" max="2601" width="5.7109375" style="75" customWidth="1"/>
    <col min="2602" max="2602" width="4.7109375" style="75" customWidth="1"/>
    <col min="2603" max="2603" width="4.42578125" style="75" customWidth="1"/>
    <col min="2604" max="2607" width="0" style="75" hidden="1" customWidth="1"/>
    <col min="2608" max="2608" width="5.85546875" style="75" customWidth="1"/>
    <col min="2609" max="2609" width="5.42578125" style="75" customWidth="1"/>
    <col min="2610" max="2610" width="5.28515625" style="75" customWidth="1"/>
    <col min="2611" max="2611" width="4.85546875" style="75" customWidth="1"/>
    <col min="2612" max="2623" width="0" style="75" hidden="1" customWidth="1"/>
    <col min="2624" max="2624" width="5.85546875" style="75" customWidth="1"/>
    <col min="2625" max="2625" width="5.42578125" style="75" customWidth="1"/>
    <col min="2626" max="2626" width="5.140625" style="75" customWidth="1"/>
    <col min="2627" max="2627" width="4.140625" style="75" customWidth="1"/>
    <col min="2628" max="2628" width="6.140625" style="75" customWidth="1"/>
    <col min="2629" max="2630" width="5.5703125" style="75" customWidth="1"/>
    <col min="2631" max="2631" width="4.42578125" style="75" customWidth="1"/>
    <col min="2632" max="2643" width="0" style="75" hidden="1" customWidth="1"/>
    <col min="2644" max="2644" width="7.5703125" style="75" customWidth="1"/>
    <col min="2645" max="2645" width="6.42578125" style="75" customWidth="1"/>
    <col min="2646" max="2646" width="5.42578125" style="75" customWidth="1"/>
    <col min="2647" max="2647" width="5.140625" style="75" customWidth="1"/>
    <col min="2648" max="2648" width="5.7109375" style="75" customWidth="1"/>
    <col min="2649" max="2649" width="5.42578125" style="75" customWidth="1"/>
    <col min="2650" max="2650" width="4.5703125" style="75" customWidth="1"/>
    <col min="2651" max="2651" width="5.42578125" style="75" customWidth="1"/>
    <col min="2652" max="2654" width="5.85546875" style="75" customWidth="1"/>
    <col min="2655" max="2655" width="4.42578125" style="75" customWidth="1"/>
    <col min="2656" max="2670" width="0" style="75" hidden="1" customWidth="1"/>
    <col min="2671" max="2816" width="9.140625" style="75"/>
    <col min="2817" max="2817" width="3.140625" style="75" customWidth="1"/>
    <col min="2818" max="2818" width="12.28515625" style="75" customWidth="1"/>
    <col min="2819" max="2819" width="34.85546875" style="75" customWidth="1"/>
    <col min="2820" max="2820" width="8.42578125" style="75" customWidth="1"/>
    <col min="2821" max="2821" width="8.28515625" style="75" customWidth="1"/>
    <col min="2822" max="2822" width="9.42578125" style="75" customWidth="1"/>
    <col min="2823" max="2823" width="8.28515625" style="75" customWidth="1"/>
    <col min="2824" max="2826" width="6.42578125" style="75" customWidth="1"/>
    <col min="2827" max="2827" width="7.140625" style="75" customWidth="1"/>
    <col min="2828" max="2828" width="4.5703125" style="75" customWidth="1"/>
    <col min="2829" max="2829" width="6.7109375" style="75" customWidth="1"/>
    <col min="2830" max="2830" width="6.85546875" style="75" customWidth="1"/>
    <col min="2831" max="2831" width="6.28515625" style="75" customWidth="1"/>
    <col min="2832" max="2832" width="4" style="75" customWidth="1"/>
    <col min="2833" max="2833" width="7.28515625" style="75" customWidth="1"/>
    <col min="2834" max="2834" width="7.5703125" style="75" customWidth="1"/>
    <col min="2835" max="2835" width="6" style="75" customWidth="1"/>
    <col min="2836" max="2836" width="4.7109375" style="75" customWidth="1"/>
    <col min="2837" max="2837" width="5.42578125" style="75" customWidth="1"/>
    <col min="2838" max="2838" width="5.7109375" style="75" customWidth="1"/>
    <col min="2839" max="2839" width="5.85546875" style="75" customWidth="1"/>
    <col min="2840" max="2840" width="5.7109375" style="75" customWidth="1"/>
    <col min="2841" max="2851" width="0" style="75" hidden="1" customWidth="1"/>
    <col min="2852" max="2852" width="5.85546875" style="75" customWidth="1"/>
    <col min="2853" max="2853" width="5.7109375" style="75" customWidth="1"/>
    <col min="2854" max="2854" width="5" style="75" customWidth="1"/>
    <col min="2855" max="2855" width="4.140625" style="75" customWidth="1"/>
    <col min="2856" max="2856" width="5.85546875" style="75" customWidth="1"/>
    <col min="2857" max="2857" width="5.7109375" style="75" customWidth="1"/>
    <col min="2858" max="2858" width="4.7109375" style="75" customWidth="1"/>
    <col min="2859" max="2859" width="4.42578125" style="75" customWidth="1"/>
    <col min="2860" max="2863" width="0" style="75" hidden="1" customWidth="1"/>
    <col min="2864" max="2864" width="5.85546875" style="75" customWidth="1"/>
    <col min="2865" max="2865" width="5.42578125" style="75" customWidth="1"/>
    <col min="2866" max="2866" width="5.28515625" style="75" customWidth="1"/>
    <col min="2867" max="2867" width="4.85546875" style="75" customWidth="1"/>
    <col min="2868" max="2879" width="0" style="75" hidden="1" customWidth="1"/>
    <col min="2880" max="2880" width="5.85546875" style="75" customWidth="1"/>
    <col min="2881" max="2881" width="5.42578125" style="75" customWidth="1"/>
    <col min="2882" max="2882" width="5.140625" style="75" customWidth="1"/>
    <col min="2883" max="2883" width="4.140625" style="75" customWidth="1"/>
    <col min="2884" max="2884" width="6.140625" style="75" customWidth="1"/>
    <col min="2885" max="2886" width="5.5703125" style="75" customWidth="1"/>
    <col min="2887" max="2887" width="4.42578125" style="75" customWidth="1"/>
    <col min="2888" max="2899" width="0" style="75" hidden="1" customWidth="1"/>
    <col min="2900" max="2900" width="7.5703125" style="75" customWidth="1"/>
    <col min="2901" max="2901" width="6.42578125" style="75" customWidth="1"/>
    <col min="2902" max="2902" width="5.42578125" style="75" customWidth="1"/>
    <col min="2903" max="2903" width="5.140625" style="75" customWidth="1"/>
    <col min="2904" max="2904" width="5.7109375" style="75" customWidth="1"/>
    <col min="2905" max="2905" width="5.42578125" style="75" customWidth="1"/>
    <col min="2906" max="2906" width="4.5703125" style="75" customWidth="1"/>
    <col min="2907" max="2907" width="5.42578125" style="75" customWidth="1"/>
    <col min="2908" max="2910" width="5.85546875" style="75" customWidth="1"/>
    <col min="2911" max="2911" width="4.42578125" style="75" customWidth="1"/>
    <col min="2912" max="2926" width="0" style="75" hidden="1" customWidth="1"/>
    <col min="2927" max="3072" width="9.140625" style="75"/>
    <col min="3073" max="3073" width="3.140625" style="75" customWidth="1"/>
    <col min="3074" max="3074" width="12.28515625" style="75" customWidth="1"/>
    <col min="3075" max="3075" width="34.85546875" style="75" customWidth="1"/>
    <col min="3076" max="3076" width="8.42578125" style="75" customWidth="1"/>
    <col min="3077" max="3077" width="8.28515625" style="75" customWidth="1"/>
    <col min="3078" max="3078" width="9.42578125" style="75" customWidth="1"/>
    <col min="3079" max="3079" width="8.28515625" style="75" customWidth="1"/>
    <col min="3080" max="3082" width="6.42578125" style="75" customWidth="1"/>
    <col min="3083" max="3083" width="7.140625" style="75" customWidth="1"/>
    <col min="3084" max="3084" width="4.5703125" style="75" customWidth="1"/>
    <col min="3085" max="3085" width="6.7109375" style="75" customWidth="1"/>
    <col min="3086" max="3086" width="6.85546875" style="75" customWidth="1"/>
    <col min="3087" max="3087" width="6.28515625" style="75" customWidth="1"/>
    <col min="3088" max="3088" width="4" style="75" customWidth="1"/>
    <col min="3089" max="3089" width="7.28515625" style="75" customWidth="1"/>
    <col min="3090" max="3090" width="7.5703125" style="75" customWidth="1"/>
    <col min="3091" max="3091" width="6" style="75" customWidth="1"/>
    <col min="3092" max="3092" width="4.7109375" style="75" customWidth="1"/>
    <col min="3093" max="3093" width="5.42578125" style="75" customWidth="1"/>
    <col min="3094" max="3094" width="5.7109375" style="75" customWidth="1"/>
    <col min="3095" max="3095" width="5.85546875" style="75" customWidth="1"/>
    <col min="3096" max="3096" width="5.7109375" style="75" customWidth="1"/>
    <col min="3097" max="3107" width="0" style="75" hidden="1" customWidth="1"/>
    <col min="3108" max="3108" width="5.85546875" style="75" customWidth="1"/>
    <col min="3109" max="3109" width="5.7109375" style="75" customWidth="1"/>
    <col min="3110" max="3110" width="5" style="75" customWidth="1"/>
    <col min="3111" max="3111" width="4.140625" style="75" customWidth="1"/>
    <col min="3112" max="3112" width="5.85546875" style="75" customWidth="1"/>
    <col min="3113" max="3113" width="5.7109375" style="75" customWidth="1"/>
    <col min="3114" max="3114" width="4.7109375" style="75" customWidth="1"/>
    <col min="3115" max="3115" width="4.42578125" style="75" customWidth="1"/>
    <col min="3116" max="3119" width="0" style="75" hidden="1" customWidth="1"/>
    <col min="3120" max="3120" width="5.85546875" style="75" customWidth="1"/>
    <col min="3121" max="3121" width="5.42578125" style="75" customWidth="1"/>
    <col min="3122" max="3122" width="5.28515625" style="75" customWidth="1"/>
    <col min="3123" max="3123" width="4.85546875" style="75" customWidth="1"/>
    <col min="3124" max="3135" width="0" style="75" hidden="1" customWidth="1"/>
    <col min="3136" max="3136" width="5.85546875" style="75" customWidth="1"/>
    <col min="3137" max="3137" width="5.42578125" style="75" customWidth="1"/>
    <col min="3138" max="3138" width="5.140625" style="75" customWidth="1"/>
    <col min="3139" max="3139" width="4.140625" style="75" customWidth="1"/>
    <col min="3140" max="3140" width="6.140625" style="75" customWidth="1"/>
    <col min="3141" max="3142" width="5.5703125" style="75" customWidth="1"/>
    <col min="3143" max="3143" width="4.42578125" style="75" customWidth="1"/>
    <col min="3144" max="3155" width="0" style="75" hidden="1" customWidth="1"/>
    <col min="3156" max="3156" width="7.5703125" style="75" customWidth="1"/>
    <col min="3157" max="3157" width="6.42578125" style="75" customWidth="1"/>
    <col min="3158" max="3158" width="5.42578125" style="75" customWidth="1"/>
    <col min="3159" max="3159" width="5.140625" style="75" customWidth="1"/>
    <col min="3160" max="3160" width="5.7109375" style="75" customWidth="1"/>
    <col min="3161" max="3161" width="5.42578125" style="75" customWidth="1"/>
    <col min="3162" max="3162" width="4.5703125" style="75" customWidth="1"/>
    <col min="3163" max="3163" width="5.42578125" style="75" customWidth="1"/>
    <col min="3164" max="3166" width="5.85546875" style="75" customWidth="1"/>
    <col min="3167" max="3167" width="4.42578125" style="75" customWidth="1"/>
    <col min="3168" max="3182" width="0" style="75" hidden="1" customWidth="1"/>
    <col min="3183" max="3328" width="9.140625" style="75"/>
    <col min="3329" max="3329" width="3.140625" style="75" customWidth="1"/>
    <col min="3330" max="3330" width="12.28515625" style="75" customWidth="1"/>
    <col min="3331" max="3331" width="34.85546875" style="75" customWidth="1"/>
    <col min="3332" max="3332" width="8.42578125" style="75" customWidth="1"/>
    <col min="3333" max="3333" width="8.28515625" style="75" customWidth="1"/>
    <col min="3334" max="3334" width="9.42578125" style="75" customWidth="1"/>
    <col min="3335" max="3335" width="8.28515625" style="75" customWidth="1"/>
    <col min="3336" max="3338" width="6.42578125" style="75" customWidth="1"/>
    <col min="3339" max="3339" width="7.140625" style="75" customWidth="1"/>
    <col min="3340" max="3340" width="4.5703125" style="75" customWidth="1"/>
    <col min="3341" max="3341" width="6.7109375" style="75" customWidth="1"/>
    <col min="3342" max="3342" width="6.85546875" style="75" customWidth="1"/>
    <col min="3343" max="3343" width="6.28515625" style="75" customWidth="1"/>
    <col min="3344" max="3344" width="4" style="75" customWidth="1"/>
    <col min="3345" max="3345" width="7.28515625" style="75" customWidth="1"/>
    <col min="3346" max="3346" width="7.5703125" style="75" customWidth="1"/>
    <col min="3347" max="3347" width="6" style="75" customWidth="1"/>
    <col min="3348" max="3348" width="4.7109375" style="75" customWidth="1"/>
    <col min="3349" max="3349" width="5.42578125" style="75" customWidth="1"/>
    <col min="3350" max="3350" width="5.7109375" style="75" customWidth="1"/>
    <col min="3351" max="3351" width="5.85546875" style="75" customWidth="1"/>
    <col min="3352" max="3352" width="5.7109375" style="75" customWidth="1"/>
    <col min="3353" max="3363" width="0" style="75" hidden="1" customWidth="1"/>
    <col min="3364" max="3364" width="5.85546875" style="75" customWidth="1"/>
    <col min="3365" max="3365" width="5.7109375" style="75" customWidth="1"/>
    <col min="3366" max="3366" width="5" style="75" customWidth="1"/>
    <col min="3367" max="3367" width="4.140625" style="75" customWidth="1"/>
    <col min="3368" max="3368" width="5.85546875" style="75" customWidth="1"/>
    <col min="3369" max="3369" width="5.7109375" style="75" customWidth="1"/>
    <col min="3370" max="3370" width="4.7109375" style="75" customWidth="1"/>
    <col min="3371" max="3371" width="4.42578125" style="75" customWidth="1"/>
    <col min="3372" max="3375" width="0" style="75" hidden="1" customWidth="1"/>
    <col min="3376" max="3376" width="5.85546875" style="75" customWidth="1"/>
    <col min="3377" max="3377" width="5.42578125" style="75" customWidth="1"/>
    <col min="3378" max="3378" width="5.28515625" style="75" customWidth="1"/>
    <col min="3379" max="3379" width="4.85546875" style="75" customWidth="1"/>
    <col min="3380" max="3391" width="0" style="75" hidden="1" customWidth="1"/>
    <col min="3392" max="3392" width="5.85546875" style="75" customWidth="1"/>
    <col min="3393" max="3393" width="5.42578125" style="75" customWidth="1"/>
    <col min="3394" max="3394" width="5.140625" style="75" customWidth="1"/>
    <col min="3395" max="3395" width="4.140625" style="75" customWidth="1"/>
    <col min="3396" max="3396" width="6.140625" style="75" customWidth="1"/>
    <col min="3397" max="3398" width="5.5703125" style="75" customWidth="1"/>
    <col min="3399" max="3399" width="4.42578125" style="75" customWidth="1"/>
    <col min="3400" max="3411" width="0" style="75" hidden="1" customWidth="1"/>
    <col min="3412" max="3412" width="7.5703125" style="75" customWidth="1"/>
    <col min="3413" max="3413" width="6.42578125" style="75" customWidth="1"/>
    <col min="3414" max="3414" width="5.42578125" style="75" customWidth="1"/>
    <col min="3415" max="3415" width="5.140625" style="75" customWidth="1"/>
    <col min="3416" max="3416" width="5.7109375" style="75" customWidth="1"/>
    <col min="3417" max="3417" width="5.42578125" style="75" customWidth="1"/>
    <col min="3418" max="3418" width="4.5703125" style="75" customWidth="1"/>
    <col min="3419" max="3419" width="5.42578125" style="75" customWidth="1"/>
    <col min="3420" max="3422" width="5.85546875" style="75" customWidth="1"/>
    <col min="3423" max="3423" width="4.42578125" style="75" customWidth="1"/>
    <col min="3424" max="3438" width="0" style="75" hidden="1" customWidth="1"/>
    <col min="3439" max="3584" width="9.140625" style="75"/>
    <col min="3585" max="3585" width="3.140625" style="75" customWidth="1"/>
    <col min="3586" max="3586" width="12.28515625" style="75" customWidth="1"/>
    <col min="3587" max="3587" width="34.85546875" style="75" customWidth="1"/>
    <col min="3588" max="3588" width="8.42578125" style="75" customWidth="1"/>
    <col min="3589" max="3589" width="8.28515625" style="75" customWidth="1"/>
    <col min="3590" max="3590" width="9.42578125" style="75" customWidth="1"/>
    <col min="3591" max="3591" width="8.28515625" style="75" customWidth="1"/>
    <col min="3592" max="3594" width="6.42578125" style="75" customWidth="1"/>
    <col min="3595" max="3595" width="7.140625" style="75" customWidth="1"/>
    <col min="3596" max="3596" width="4.5703125" style="75" customWidth="1"/>
    <col min="3597" max="3597" width="6.7109375" style="75" customWidth="1"/>
    <col min="3598" max="3598" width="6.85546875" style="75" customWidth="1"/>
    <col min="3599" max="3599" width="6.28515625" style="75" customWidth="1"/>
    <col min="3600" max="3600" width="4" style="75" customWidth="1"/>
    <col min="3601" max="3601" width="7.28515625" style="75" customWidth="1"/>
    <col min="3602" max="3602" width="7.5703125" style="75" customWidth="1"/>
    <col min="3603" max="3603" width="6" style="75" customWidth="1"/>
    <col min="3604" max="3604" width="4.7109375" style="75" customWidth="1"/>
    <col min="3605" max="3605" width="5.42578125" style="75" customWidth="1"/>
    <col min="3606" max="3606" width="5.7109375" style="75" customWidth="1"/>
    <col min="3607" max="3607" width="5.85546875" style="75" customWidth="1"/>
    <col min="3608" max="3608" width="5.7109375" style="75" customWidth="1"/>
    <col min="3609" max="3619" width="0" style="75" hidden="1" customWidth="1"/>
    <col min="3620" max="3620" width="5.85546875" style="75" customWidth="1"/>
    <col min="3621" max="3621" width="5.7109375" style="75" customWidth="1"/>
    <col min="3622" max="3622" width="5" style="75" customWidth="1"/>
    <col min="3623" max="3623" width="4.140625" style="75" customWidth="1"/>
    <col min="3624" max="3624" width="5.85546875" style="75" customWidth="1"/>
    <col min="3625" max="3625" width="5.7109375" style="75" customWidth="1"/>
    <col min="3626" max="3626" width="4.7109375" style="75" customWidth="1"/>
    <col min="3627" max="3627" width="4.42578125" style="75" customWidth="1"/>
    <col min="3628" max="3631" width="0" style="75" hidden="1" customWidth="1"/>
    <col min="3632" max="3632" width="5.85546875" style="75" customWidth="1"/>
    <col min="3633" max="3633" width="5.42578125" style="75" customWidth="1"/>
    <col min="3634" max="3634" width="5.28515625" style="75" customWidth="1"/>
    <col min="3635" max="3635" width="4.85546875" style="75" customWidth="1"/>
    <col min="3636" max="3647" width="0" style="75" hidden="1" customWidth="1"/>
    <col min="3648" max="3648" width="5.85546875" style="75" customWidth="1"/>
    <col min="3649" max="3649" width="5.42578125" style="75" customWidth="1"/>
    <col min="3650" max="3650" width="5.140625" style="75" customWidth="1"/>
    <col min="3651" max="3651" width="4.140625" style="75" customWidth="1"/>
    <col min="3652" max="3652" width="6.140625" style="75" customWidth="1"/>
    <col min="3653" max="3654" width="5.5703125" style="75" customWidth="1"/>
    <col min="3655" max="3655" width="4.42578125" style="75" customWidth="1"/>
    <col min="3656" max="3667" width="0" style="75" hidden="1" customWidth="1"/>
    <col min="3668" max="3668" width="7.5703125" style="75" customWidth="1"/>
    <col min="3669" max="3669" width="6.42578125" style="75" customWidth="1"/>
    <col min="3670" max="3670" width="5.42578125" style="75" customWidth="1"/>
    <col min="3671" max="3671" width="5.140625" style="75" customWidth="1"/>
    <col min="3672" max="3672" width="5.7109375" style="75" customWidth="1"/>
    <col min="3673" max="3673" width="5.42578125" style="75" customWidth="1"/>
    <col min="3674" max="3674" width="4.5703125" style="75" customWidth="1"/>
    <col min="3675" max="3675" width="5.42578125" style="75" customWidth="1"/>
    <col min="3676" max="3678" width="5.85546875" style="75" customWidth="1"/>
    <col min="3679" max="3679" width="4.42578125" style="75" customWidth="1"/>
    <col min="3680" max="3694" width="0" style="75" hidden="1" customWidth="1"/>
    <col min="3695" max="3840" width="9.140625" style="75"/>
    <col min="3841" max="3841" width="3.140625" style="75" customWidth="1"/>
    <col min="3842" max="3842" width="12.28515625" style="75" customWidth="1"/>
    <col min="3843" max="3843" width="34.85546875" style="75" customWidth="1"/>
    <col min="3844" max="3844" width="8.42578125" style="75" customWidth="1"/>
    <col min="3845" max="3845" width="8.28515625" style="75" customWidth="1"/>
    <col min="3846" max="3846" width="9.42578125" style="75" customWidth="1"/>
    <col min="3847" max="3847" width="8.28515625" style="75" customWidth="1"/>
    <col min="3848" max="3850" width="6.42578125" style="75" customWidth="1"/>
    <col min="3851" max="3851" width="7.140625" style="75" customWidth="1"/>
    <col min="3852" max="3852" width="4.5703125" style="75" customWidth="1"/>
    <col min="3853" max="3853" width="6.7109375" style="75" customWidth="1"/>
    <col min="3854" max="3854" width="6.85546875" style="75" customWidth="1"/>
    <col min="3855" max="3855" width="6.28515625" style="75" customWidth="1"/>
    <col min="3856" max="3856" width="4" style="75" customWidth="1"/>
    <col min="3857" max="3857" width="7.28515625" style="75" customWidth="1"/>
    <col min="3858" max="3858" width="7.5703125" style="75" customWidth="1"/>
    <col min="3859" max="3859" width="6" style="75" customWidth="1"/>
    <col min="3860" max="3860" width="4.7109375" style="75" customWidth="1"/>
    <col min="3861" max="3861" width="5.42578125" style="75" customWidth="1"/>
    <col min="3862" max="3862" width="5.7109375" style="75" customWidth="1"/>
    <col min="3863" max="3863" width="5.85546875" style="75" customWidth="1"/>
    <col min="3864" max="3864" width="5.7109375" style="75" customWidth="1"/>
    <col min="3865" max="3875" width="0" style="75" hidden="1" customWidth="1"/>
    <col min="3876" max="3876" width="5.85546875" style="75" customWidth="1"/>
    <col min="3877" max="3877" width="5.7109375" style="75" customWidth="1"/>
    <col min="3878" max="3878" width="5" style="75" customWidth="1"/>
    <col min="3879" max="3879" width="4.140625" style="75" customWidth="1"/>
    <col min="3880" max="3880" width="5.85546875" style="75" customWidth="1"/>
    <col min="3881" max="3881" width="5.7109375" style="75" customWidth="1"/>
    <col min="3882" max="3882" width="4.7109375" style="75" customWidth="1"/>
    <col min="3883" max="3883" width="4.42578125" style="75" customWidth="1"/>
    <col min="3884" max="3887" width="0" style="75" hidden="1" customWidth="1"/>
    <col min="3888" max="3888" width="5.85546875" style="75" customWidth="1"/>
    <col min="3889" max="3889" width="5.42578125" style="75" customWidth="1"/>
    <col min="3890" max="3890" width="5.28515625" style="75" customWidth="1"/>
    <col min="3891" max="3891" width="4.85546875" style="75" customWidth="1"/>
    <col min="3892" max="3903" width="0" style="75" hidden="1" customWidth="1"/>
    <col min="3904" max="3904" width="5.85546875" style="75" customWidth="1"/>
    <col min="3905" max="3905" width="5.42578125" style="75" customWidth="1"/>
    <col min="3906" max="3906" width="5.140625" style="75" customWidth="1"/>
    <col min="3907" max="3907" width="4.140625" style="75" customWidth="1"/>
    <col min="3908" max="3908" width="6.140625" style="75" customWidth="1"/>
    <col min="3909" max="3910" width="5.5703125" style="75" customWidth="1"/>
    <col min="3911" max="3911" width="4.42578125" style="75" customWidth="1"/>
    <col min="3912" max="3923" width="0" style="75" hidden="1" customWidth="1"/>
    <col min="3924" max="3924" width="7.5703125" style="75" customWidth="1"/>
    <col min="3925" max="3925" width="6.42578125" style="75" customWidth="1"/>
    <col min="3926" max="3926" width="5.42578125" style="75" customWidth="1"/>
    <col min="3927" max="3927" width="5.140625" style="75" customWidth="1"/>
    <col min="3928" max="3928" width="5.7109375" style="75" customWidth="1"/>
    <col min="3929" max="3929" width="5.42578125" style="75" customWidth="1"/>
    <col min="3930" max="3930" width="4.5703125" style="75" customWidth="1"/>
    <col min="3931" max="3931" width="5.42578125" style="75" customWidth="1"/>
    <col min="3932" max="3934" width="5.85546875" style="75" customWidth="1"/>
    <col min="3935" max="3935" width="4.42578125" style="75" customWidth="1"/>
    <col min="3936" max="3950" width="0" style="75" hidden="1" customWidth="1"/>
    <col min="3951" max="4096" width="9.140625" style="75"/>
    <col min="4097" max="4097" width="3.140625" style="75" customWidth="1"/>
    <col min="4098" max="4098" width="12.28515625" style="75" customWidth="1"/>
    <col min="4099" max="4099" width="34.85546875" style="75" customWidth="1"/>
    <col min="4100" max="4100" width="8.42578125" style="75" customWidth="1"/>
    <col min="4101" max="4101" width="8.28515625" style="75" customWidth="1"/>
    <col min="4102" max="4102" width="9.42578125" style="75" customWidth="1"/>
    <col min="4103" max="4103" width="8.28515625" style="75" customWidth="1"/>
    <col min="4104" max="4106" width="6.42578125" style="75" customWidth="1"/>
    <col min="4107" max="4107" width="7.140625" style="75" customWidth="1"/>
    <col min="4108" max="4108" width="4.5703125" style="75" customWidth="1"/>
    <col min="4109" max="4109" width="6.7109375" style="75" customWidth="1"/>
    <col min="4110" max="4110" width="6.85546875" style="75" customWidth="1"/>
    <col min="4111" max="4111" width="6.28515625" style="75" customWidth="1"/>
    <col min="4112" max="4112" width="4" style="75" customWidth="1"/>
    <col min="4113" max="4113" width="7.28515625" style="75" customWidth="1"/>
    <col min="4114" max="4114" width="7.5703125" style="75" customWidth="1"/>
    <col min="4115" max="4115" width="6" style="75" customWidth="1"/>
    <col min="4116" max="4116" width="4.7109375" style="75" customWidth="1"/>
    <col min="4117" max="4117" width="5.42578125" style="75" customWidth="1"/>
    <col min="4118" max="4118" width="5.7109375" style="75" customWidth="1"/>
    <col min="4119" max="4119" width="5.85546875" style="75" customWidth="1"/>
    <col min="4120" max="4120" width="5.7109375" style="75" customWidth="1"/>
    <col min="4121" max="4131" width="0" style="75" hidden="1" customWidth="1"/>
    <col min="4132" max="4132" width="5.85546875" style="75" customWidth="1"/>
    <col min="4133" max="4133" width="5.7109375" style="75" customWidth="1"/>
    <col min="4134" max="4134" width="5" style="75" customWidth="1"/>
    <col min="4135" max="4135" width="4.140625" style="75" customWidth="1"/>
    <col min="4136" max="4136" width="5.85546875" style="75" customWidth="1"/>
    <col min="4137" max="4137" width="5.7109375" style="75" customWidth="1"/>
    <col min="4138" max="4138" width="4.7109375" style="75" customWidth="1"/>
    <col min="4139" max="4139" width="4.42578125" style="75" customWidth="1"/>
    <col min="4140" max="4143" width="0" style="75" hidden="1" customWidth="1"/>
    <col min="4144" max="4144" width="5.85546875" style="75" customWidth="1"/>
    <col min="4145" max="4145" width="5.42578125" style="75" customWidth="1"/>
    <col min="4146" max="4146" width="5.28515625" style="75" customWidth="1"/>
    <col min="4147" max="4147" width="4.85546875" style="75" customWidth="1"/>
    <col min="4148" max="4159" width="0" style="75" hidden="1" customWidth="1"/>
    <col min="4160" max="4160" width="5.85546875" style="75" customWidth="1"/>
    <col min="4161" max="4161" width="5.42578125" style="75" customWidth="1"/>
    <col min="4162" max="4162" width="5.140625" style="75" customWidth="1"/>
    <col min="4163" max="4163" width="4.140625" style="75" customWidth="1"/>
    <col min="4164" max="4164" width="6.140625" style="75" customWidth="1"/>
    <col min="4165" max="4166" width="5.5703125" style="75" customWidth="1"/>
    <col min="4167" max="4167" width="4.42578125" style="75" customWidth="1"/>
    <col min="4168" max="4179" width="0" style="75" hidden="1" customWidth="1"/>
    <col min="4180" max="4180" width="7.5703125" style="75" customWidth="1"/>
    <col min="4181" max="4181" width="6.42578125" style="75" customWidth="1"/>
    <col min="4182" max="4182" width="5.42578125" style="75" customWidth="1"/>
    <col min="4183" max="4183" width="5.140625" style="75" customWidth="1"/>
    <col min="4184" max="4184" width="5.7109375" style="75" customWidth="1"/>
    <col min="4185" max="4185" width="5.42578125" style="75" customWidth="1"/>
    <col min="4186" max="4186" width="4.5703125" style="75" customWidth="1"/>
    <col min="4187" max="4187" width="5.42578125" style="75" customWidth="1"/>
    <col min="4188" max="4190" width="5.85546875" style="75" customWidth="1"/>
    <col min="4191" max="4191" width="4.42578125" style="75" customWidth="1"/>
    <col min="4192" max="4206" width="0" style="75" hidden="1" customWidth="1"/>
    <col min="4207" max="4352" width="9.140625" style="75"/>
    <col min="4353" max="4353" width="3.140625" style="75" customWidth="1"/>
    <col min="4354" max="4354" width="12.28515625" style="75" customWidth="1"/>
    <col min="4355" max="4355" width="34.85546875" style="75" customWidth="1"/>
    <col min="4356" max="4356" width="8.42578125" style="75" customWidth="1"/>
    <col min="4357" max="4357" width="8.28515625" style="75" customWidth="1"/>
    <col min="4358" max="4358" width="9.42578125" style="75" customWidth="1"/>
    <col min="4359" max="4359" width="8.28515625" style="75" customWidth="1"/>
    <col min="4360" max="4362" width="6.42578125" style="75" customWidth="1"/>
    <col min="4363" max="4363" width="7.140625" style="75" customWidth="1"/>
    <col min="4364" max="4364" width="4.5703125" style="75" customWidth="1"/>
    <col min="4365" max="4365" width="6.7109375" style="75" customWidth="1"/>
    <col min="4366" max="4366" width="6.85546875" style="75" customWidth="1"/>
    <col min="4367" max="4367" width="6.28515625" style="75" customWidth="1"/>
    <col min="4368" max="4368" width="4" style="75" customWidth="1"/>
    <col min="4369" max="4369" width="7.28515625" style="75" customWidth="1"/>
    <col min="4370" max="4370" width="7.5703125" style="75" customWidth="1"/>
    <col min="4371" max="4371" width="6" style="75" customWidth="1"/>
    <col min="4372" max="4372" width="4.7109375" style="75" customWidth="1"/>
    <col min="4373" max="4373" width="5.42578125" style="75" customWidth="1"/>
    <col min="4374" max="4374" width="5.7109375" style="75" customWidth="1"/>
    <col min="4375" max="4375" width="5.85546875" style="75" customWidth="1"/>
    <col min="4376" max="4376" width="5.7109375" style="75" customWidth="1"/>
    <col min="4377" max="4387" width="0" style="75" hidden="1" customWidth="1"/>
    <col min="4388" max="4388" width="5.85546875" style="75" customWidth="1"/>
    <col min="4389" max="4389" width="5.7109375" style="75" customWidth="1"/>
    <col min="4390" max="4390" width="5" style="75" customWidth="1"/>
    <col min="4391" max="4391" width="4.140625" style="75" customWidth="1"/>
    <col min="4392" max="4392" width="5.85546875" style="75" customWidth="1"/>
    <col min="4393" max="4393" width="5.7109375" style="75" customWidth="1"/>
    <col min="4394" max="4394" width="4.7109375" style="75" customWidth="1"/>
    <col min="4395" max="4395" width="4.42578125" style="75" customWidth="1"/>
    <col min="4396" max="4399" width="0" style="75" hidden="1" customWidth="1"/>
    <col min="4400" max="4400" width="5.85546875" style="75" customWidth="1"/>
    <col min="4401" max="4401" width="5.42578125" style="75" customWidth="1"/>
    <col min="4402" max="4402" width="5.28515625" style="75" customWidth="1"/>
    <col min="4403" max="4403" width="4.85546875" style="75" customWidth="1"/>
    <col min="4404" max="4415" width="0" style="75" hidden="1" customWidth="1"/>
    <col min="4416" max="4416" width="5.85546875" style="75" customWidth="1"/>
    <col min="4417" max="4417" width="5.42578125" style="75" customWidth="1"/>
    <col min="4418" max="4418" width="5.140625" style="75" customWidth="1"/>
    <col min="4419" max="4419" width="4.140625" style="75" customWidth="1"/>
    <col min="4420" max="4420" width="6.140625" style="75" customWidth="1"/>
    <col min="4421" max="4422" width="5.5703125" style="75" customWidth="1"/>
    <col min="4423" max="4423" width="4.42578125" style="75" customWidth="1"/>
    <col min="4424" max="4435" width="0" style="75" hidden="1" customWidth="1"/>
    <col min="4436" max="4436" width="7.5703125" style="75" customWidth="1"/>
    <col min="4437" max="4437" width="6.42578125" style="75" customWidth="1"/>
    <col min="4438" max="4438" width="5.42578125" style="75" customWidth="1"/>
    <col min="4439" max="4439" width="5.140625" style="75" customWidth="1"/>
    <col min="4440" max="4440" width="5.7109375" style="75" customWidth="1"/>
    <col min="4441" max="4441" width="5.42578125" style="75" customWidth="1"/>
    <col min="4442" max="4442" width="4.5703125" style="75" customWidth="1"/>
    <col min="4443" max="4443" width="5.42578125" style="75" customWidth="1"/>
    <col min="4444" max="4446" width="5.85546875" style="75" customWidth="1"/>
    <col min="4447" max="4447" width="4.42578125" style="75" customWidth="1"/>
    <col min="4448" max="4462" width="0" style="75" hidden="1" customWidth="1"/>
    <col min="4463" max="4608" width="9.140625" style="75"/>
    <col min="4609" max="4609" width="3.140625" style="75" customWidth="1"/>
    <col min="4610" max="4610" width="12.28515625" style="75" customWidth="1"/>
    <col min="4611" max="4611" width="34.85546875" style="75" customWidth="1"/>
    <col min="4612" max="4612" width="8.42578125" style="75" customWidth="1"/>
    <col min="4613" max="4613" width="8.28515625" style="75" customWidth="1"/>
    <col min="4614" max="4614" width="9.42578125" style="75" customWidth="1"/>
    <col min="4615" max="4615" width="8.28515625" style="75" customWidth="1"/>
    <col min="4616" max="4618" width="6.42578125" style="75" customWidth="1"/>
    <col min="4619" max="4619" width="7.140625" style="75" customWidth="1"/>
    <col min="4620" max="4620" width="4.5703125" style="75" customWidth="1"/>
    <col min="4621" max="4621" width="6.7109375" style="75" customWidth="1"/>
    <col min="4622" max="4622" width="6.85546875" style="75" customWidth="1"/>
    <col min="4623" max="4623" width="6.28515625" style="75" customWidth="1"/>
    <col min="4624" max="4624" width="4" style="75" customWidth="1"/>
    <col min="4625" max="4625" width="7.28515625" style="75" customWidth="1"/>
    <col min="4626" max="4626" width="7.5703125" style="75" customWidth="1"/>
    <col min="4627" max="4627" width="6" style="75" customWidth="1"/>
    <col min="4628" max="4628" width="4.7109375" style="75" customWidth="1"/>
    <col min="4629" max="4629" width="5.42578125" style="75" customWidth="1"/>
    <col min="4630" max="4630" width="5.7109375" style="75" customWidth="1"/>
    <col min="4631" max="4631" width="5.85546875" style="75" customWidth="1"/>
    <col min="4632" max="4632" width="5.7109375" style="75" customWidth="1"/>
    <col min="4633" max="4643" width="0" style="75" hidden="1" customWidth="1"/>
    <col min="4644" max="4644" width="5.85546875" style="75" customWidth="1"/>
    <col min="4645" max="4645" width="5.7109375" style="75" customWidth="1"/>
    <col min="4646" max="4646" width="5" style="75" customWidth="1"/>
    <col min="4647" max="4647" width="4.140625" style="75" customWidth="1"/>
    <col min="4648" max="4648" width="5.85546875" style="75" customWidth="1"/>
    <col min="4649" max="4649" width="5.7109375" style="75" customWidth="1"/>
    <col min="4650" max="4650" width="4.7109375" style="75" customWidth="1"/>
    <col min="4651" max="4651" width="4.42578125" style="75" customWidth="1"/>
    <col min="4652" max="4655" width="0" style="75" hidden="1" customWidth="1"/>
    <col min="4656" max="4656" width="5.85546875" style="75" customWidth="1"/>
    <col min="4657" max="4657" width="5.42578125" style="75" customWidth="1"/>
    <col min="4658" max="4658" width="5.28515625" style="75" customWidth="1"/>
    <col min="4659" max="4659" width="4.85546875" style="75" customWidth="1"/>
    <col min="4660" max="4671" width="0" style="75" hidden="1" customWidth="1"/>
    <col min="4672" max="4672" width="5.85546875" style="75" customWidth="1"/>
    <col min="4673" max="4673" width="5.42578125" style="75" customWidth="1"/>
    <col min="4674" max="4674" width="5.140625" style="75" customWidth="1"/>
    <col min="4675" max="4675" width="4.140625" style="75" customWidth="1"/>
    <col min="4676" max="4676" width="6.140625" style="75" customWidth="1"/>
    <col min="4677" max="4678" width="5.5703125" style="75" customWidth="1"/>
    <col min="4679" max="4679" width="4.42578125" style="75" customWidth="1"/>
    <col min="4680" max="4691" width="0" style="75" hidden="1" customWidth="1"/>
    <col min="4692" max="4692" width="7.5703125" style="75" customWidth="1"/>
    <col min="4693" max="4693" width="6.42578125" style="75" customWidth="1"/>
    <col min="4694" max="4694" width="5.42578125" style="75" customWidth="1"/>
    <col min="4695" max="4695" width="5.140625" style="75" customWidth="1"/>
    <col min="4696" max="4696" width="5.7109375" style="75" customWidth="1"/>
    <col min="4697" max="4697" width="5.42578125" style="75" customWidth="1"/>
    <col min="4698" max="4698" width="4.5703125" style="75" customWidth="1"/>
    <col min="4699" max="4699" width="5.42578125" style="75" customWidth="1"/>
    <col min="4700" max="4702" width="5.85546875" style="75" customWidth="1"/>
    <col min="4703" max="4703" width="4.42578125" style="75" customWidth="1"/>
    <col min="4704" max="4718" width="0" style="75" hidden="1" customWidth="1"/>
    <col min="4719" max="4864" width="9.140625" style="75"/>
    <col min="4865" max="4865" width="3.140625" style="75" customWidth="1"/>
    <col min="4866" max="4866" width="12.28515625" style="75" customWidth="1"/>
    <col min="4867" max="4867" width="34.85546875" style="75" customWidth="1"/>
    <col min="4868" max="4868" width="8.42578125" style="75" customWidth="1"/>
    <col min="4869" max="4869" width="8.28515625" style="75" customWidth="1"/>
    <col min="4870" max="4870" width="9.42578125" style="75" customWidth="1"/>
    <col min="4871" max="4871" width="8.28515625" style="75" customWidth="1"/>
    <col min="4872" max="4874" width="6.42578125" style="75" customWidth="1"/>
    <col min="4875" max="4875" width="7.140625" style="75" customWidth="1"/>
    <col min="4876" max="4876" width="4.5703125" style="75" customWidth="1"/>
    <col min="4877" max="4877" width="6.7109375" style="75" customWidth="1"/>
    <col min="4878" max="4878" width="6.85546875" style="75" customWidth="1"/>
    <col min="4879" max="4879" width="6.28515625" style="75" customWidth="1"/>
    <col min="4880" max="4880" width="4" style="75" customWidth="1"/>
    <col min="4881" max="4881" width="7.28515625" style="75" customWidth="1"/>
    <col min="4882" max="4882" width="7.5703125" style="75" customWidth="1"/>
    <col min="4883" max="4883" width="6" style="75" customWidth="1"/>
    <col min="4884" max="4884" width="4.7109375" style="75" customWidth="1"/>
    <col min="4885" max="4885" width="5.42578125" style="75" customWidth="1"/>
    <col min="4886" max="4886" width="5.7109375" style="75" customWidth="1"/>
    <col min="4887" max="4887" width="5.85546875" style="75" customWidth="1"/>
    <col min="4888" max="4888" width="5.7109375" style="75" customWidth="1"/>
    <col min="4889" max="4899" width="0" style="75" hidden="1" customWidth="1"/>
    <col min="4900" max="4900" width="5.85546875" style="75" customWidth="1"/>
    <col min="4901" max="4901" width="5.7109375" style="75" customWidth="1"/>
    <col min="4902" max="4902" width="5" style="75" customWidth="1"/>
    <col min="4903" max="4903" width="4.140625" style="75" customWidth="1"/>
    <col min="4904" max="4904" width="5.85546875" style="75" customWidth="1"/>
    <col min="4905" max="4905" width="5.7109375" style="75" customWidth="1"/>
    <col min="4906" max="4906" width="4.7109375" style="75" customWidth="1"/>
    <col min="4907" max="4907" width="4.42578125" style="75" customWidth="1"/>
    <col min="4908" max="4911" width="0" style="75" hidden="1" customWidth="1"/>
    <col min="4912" max="4912" width="5.85546875" style="75" customWidth="1"/>
    <col min="4913" max="4913" width="5.42578125" style="75" customWidth="1"/>
    <col min="4914" max="4914" width="5.28515625" style="75" customWidth="1"/>
    <col min="4915" max="4915" width="4.85546875" style="75" customWidth="1"/>
    <col min="4916" max="4927" width="0" style="75" hidden="1" customWidth="1"/>
    <col min="4928" max="4928" width="5.85546875" style="75" customWidth="1"/>
    <col min="4929" max="4929" width="5.42578125" style="75" customWidth="1"/>
    <col min="4930" max="4930" width="5.140625" style="75" customWidth="1"/>
    <col min="4931" max="4931" width="4.140625" style="75" customWidth="1"/>
    <col min="4932" max="4932" width="6.140625" style="75" customWidth="1"/>
    <col min="4933" max="4934" width="5.5703125" style="75" customWidth="1"/>
    <col min="4935" max="4935" width="4.42578125" style="75" customWidth="1"/>
    <col min="4936" max="4947" width="0" style="75" hidden="1" customWidth="1"/>
    <col min="4948" max="4948" width="7.5703125" style="75" customWidth="1"/>
    <col min="4949" max="4949" width="6.42578125" style="75" customWidth="1"/>
    <col min="4950" max="4950" width="5.42578125" style="75" customWidth="1"/>
    <col min="4951" max="4951" width="5.140625" style="75" customWidth="1"/>
    <col min="4952" max="4952" width="5.7109375" style="75" customWidth="1"/>
    <col min="4953" max="4953" width="5.42578125" style="75" customWidth="1"/>
    <col min="4954" max="4954" width="4.5703125" style="75" customWidth="1"/>
    <col min="4955" max="4955" width="5.42578125" style="75" customWidth="1"/>
    <col min="4956" max="4958" width="5.85546875" style="75" customWidth="1"/>
    <col min="4959" max="4959" width="4.42578125" style="75" customWidth="1"/>
    <col min="4960" max="4974" width="0" style="75" hidden="1" customWidth="1"/>
    <col min="4975" max="5120" width="9.140625" style="75"/>
    <col min="5121" max="5121" width="3.140625" style="75" customWidth="1"/>
    <col min="5122" max="5122" width="12.28515625" style="75" customWidth="1"/>
    <col min="5123" max="5123" width="34.85546875" style="75" customWidth="1"/>
    <col min="5124" max="5124" width="8.42578125" style="75" customWidth="1"/>
    <col min="5125" max="5125" width="8.28515625" style="75" customWidth="1"/>
    <col min="5126" max="5126" width="9.42578125" style="75" customWidth="1"/>
    <col min="5127" max="5127" width="8.28515625" style="75" customWidth="1"/>
    <col min="5128" max="5130" width="6.42578125" style="75" customWidth="1"/>
    <col min="5131" max="5131" width="7.140625" style="75" customWidth="1"/>
    <col min="5132" max="5132" width="4.5703125" style="75" customWidth="1"/>
    <col min="5133" max="5133" width="6.7109375" style="75" customWidth="1"/>
    <col min="5134" max="5134" width="6.85546875" style="75" customWidth="1"/>
    <col min="5135" max="5135" width="6.28515625" style="75" customWidth="1"/>
    <col min="5136" max="5136" width="4" style="75" customWidth="1"/>
    <col min="5137" max="5137" width="7.28515625" style="75" customWidth="1"/>
    <col min="5138" max="5138" width="7.5703125" style="75" customWidth="1"/>
    <col min="5139" max="5139" width="6" style="75" customWidth="1"/>
    <col min="5140" max="5140" width="4.7109375" style="75" customWidth="1"/>
    <col min="5141" max="5141" width="5.42578125" style="75" customWidth="1"/>
    <col min="5142" max="5142" width="5.7109375" style="75" customWidth="1"/>
    <col min="5143" max="5143" width="5.85546875" style="75" customWidth="1"/>
    <col min="5144" max="5144" width="5.7109375" style="75" customWidth="1"/>
    <col min="5145" max="5155" width="0" style="75" hidden="1" customWidth="1"/>
    <col min="5156" max="5156" width="5.85546875" style="75" customWidth="1"/>
    <col min="5157" max="5157" width="5.7109375" style="75" customWidth="1"/>
    <col min="5158" max="5158" width="5" style="75" customWidth="1"/>
    <col min="5159" max="5159" width="4.140625" style="75" customWidth="1"/>
    <col min="5160" max="5160" width="5.85546875" style="75" customWidth="1"/>
    <col min="5161" max="5161" width="5.7109375" style="75" customWidth="1"/>
    <col min="5162" max="5162" width="4.7109375" style="75" customWidth="1"/>
    <col min="5163" max="5163" width="4.42578125" style="75" customWidth="1"/>
    <col min="5164" max="5167" width="0" style="75" hidden="1" customWidth="1"/>
    <col min="5168" max="5168" width="5.85546875" style="75" customWidth="1"/>
    <col min="5169" max="5169" width="5.42578125" style="75" customWidth="1"/>
    <col min="5170" max="5170" width="5.28515625" style="75" customWidth="1"/>
    <col min="5171" max="5171" width="4.85546875" style="75" customWidth="1"/>
    <col min="5172" max="5183" width="0" style="75" hidden="1" customWidth="1"/>
    <col min="5184" max="5184" width="5.85546875" style="75" customWidth="1"/>
    <col min="5185" max="5185" width="5.42578125" style="75" customWidth="1"/>
    <col min="5186" max="5186" width="5.140625" style="75" customWidth="1"/>
    <col min="5187" max="5187" width="4.140625" style="75" customWidth="1"/>
    <col min="5188" max="5188" width="6.140625" style="75" customWidth="1"/>
    <col min="5189" max="5190" width="5.5703125" style="75" customWidth="1"/>
    <col min="5191" max="5191" width="4.42578125" style="75" customWidth="1"/>
    <col min="5192" max="5203" width="0" style="75" hidden="1" customWidth="1"/>
    <col min="5204" max="5204" width="7.5703125" style="75" customWidth="1"/>
    <col min="5205" max="5205" width="6.42578125" style="75" customWidth="1"/>
    <col min="5206" max="5206" width="5.42578125" style="75" customWidth="1"/>
    <col min="5207" max="5207" width="5.140625" style="75" customWidth="1"/>
    <col min="5208" max="5208" width="5.7109375" style="75" customWidth="1"/>
    <col min="5209" max="5209" width="5.42578125" style="75" customWidth="1"/>
    <col min="5210" max="5210" width="4.5703125" style="75" customWidth="1"/>
    <col min="5211" max="5211" width="5.42578125" style="75" customWidth="1"/>
    <col min="5212" max="5214" width="5.85546875" style="75" customWidth="1"/>
    <col min="5215" max="5215" width="4.42578125" style="75" customWidth="1"/>
    <col min="5216" max="5230" width="0" style="75" hidden="1" customWidth="1"/>
    <col min="5231" max="5376" width="9.140625" style="75"/>
    <col min="5377" max="5377" width="3.140625" style="75" customWidth="1"/>
    <col min="5378" max="5378" width="12.28515625" style="75" customWidth="1"/>
    <col min="5379" max="5379" width="34.85546875" style="75" customWidth="1"/>
    <col min="5380" max="5380" width="8.42578125" style="75" customWidth="1"/>
    <col min="5381" max="5381" width="8.28515625" style="75" customWidth="1"/>
    <col min="5382" max="5382" width="9.42578125" style="75" customWidth="1"/>
    <col min="5383" max="5383" width="8.28515625" style="75" customWidth="1"/>
    <col min="5384" max="5386" width="6.42578125" style="75" customWidth="1"/>
    <col min="5387" max="5387" width="7.140625" style="75" customWidth="1"/>
    <col min="5388" max="5388" width="4.5703125" style="75" customWidth="1"/>
    <col min="5389" max="5389" width="6.7109375" style="75" customWidth="1"/>
    <col min="5390" max="5390" width="6.85546875" style="75" customWidth="1"/>
    <col min="5391" max="5391" width="6.28515625" style="75" customWidth="1"/>
    <col min="5392" max="5392" width="4" style="75" customWidth="1"/>
    <col min="5393" max="5393" width="7.28515625" style="75" customWidth="1"/>
    <col min="5394" max="5394" width="7.5703125" style="75" customWidth="1"/>
    <col min="5395" max="5395" width="6" style="75" customWidth="1"/>
    <col min="5396" max="5396" width="4.7109375" style="75" customWidth="1"/>
    <col min="5397" max="5397" width="5.42578125" style="75" customWidth="1"/>
    <col min="5398" max="5398" width="5.7109375" style="75" customWidth="1"/>
    <col min="5399" max="5399" width="5.85546875" style="75" customWidth="1"/>
    <col min="5400" max="5400" width="5.7109375" style="75" customWidth="1"/>
    <col min="5401" max="5411" width="0" style="75" hidden="1" customWidth="1"/>
    <col min="5412" max="5412" width="5.85546875" style="75" customWidth="1"/>
    <col min="5413" max="5413" width="5.7109375" style="75" customWidth="1"/>
    <col min="5414" max="5414" width="5" style="75" customWidth="1"/>
    <col min="5415" max="5415" width="4.140625" style="75" customWidth="1"/>
    <col min="5416" max="5416" width="5.85546875" style="75" customWidth="1"/>
    <col min="5417" max="5417" width="5.7109375" style="75" customWidth="1"/>
    <col min="5418" max="5418" width="4.7109375" style="75" customWidth="1"/>
    <col min="5419" max="5419" width="4.42578125" style="75" customWidth="1"/>
    <col min="5420" max="5423" width="0" style="75" hidden="1" customWidth="1"/>
    <col min="5424" max="5424" width="5.85546875" style="75" customWidth="1"/>
    <col min="5425" max="5425" width="5.42578125" style="75" customWidth="1"/>
    <col min="5426" max="5426" width="5.28515625" style="75" customWidth="1"/>
    <col min="5427" max="5427" width="4.85546875" style="75" customWidth="1"/>
    <col min="5428" max="5439" width="0" style="75" hidden="1" customWidth="1"/>
    <col min="5440" max="5440" width="5.85546875" style="75" customWidth="1"/>
    <col min="5441" max="5441" width="5.42578125" style="75" customWidth="1"/>
    <col min="5442" max="5442" width="5.140625" style="75" customWidth="1"/>
    <col min="5443" max="5443" width="4.140625" style="75" customWidth="1"/>
    <col min="5444" max="5444" width="6.140625" style="75" customWidth="1"/>
    <col min="5445" max="5446" width="5.5703125" style="75" customWidth="1"/>
    <col min="5447" max="5447" width="4.42578125" style="75" customWidth="1"/>
    <col min="5448" max="5459" width="0" style="75" hidden="1" customWidth="1"/>
    <col min="5460" max="5460" width="7.5703125" style="75" customWidth="1"/>
    <col min="5461" max="5461" width="6.42578125" style="75" customWidth="1"/>
    <col min="5462" max="5462" width="5.42578125" style="75" customWidth="1"/>
    <col min="5463" max="5463" width="5.140625" style="75" customWidth="1"/>
    <col min="5464" max="5464" width="5.7109375" style="75" customWidth="1"/>
    <col min="5465" max="5465" width="5.42578125" style="75" customWidth="1"/>
    <col min="5466" max="5466" width="4.5703125" style="75" customWidth="1"/>
    <col min="5467" max="5467" width="5.42578125" style="75" customWidth="1"/>
    <col min="5468" max="5470" width="5.85546875" style="75" customWidth="1"/>
    <col min="5471" max="5471" width="4.42578125" style="75" customWidth="1"/>
    <col min="5472" max="5486" width="0" style="75" hidden="1" customWidth="1"/>
    <col min="5487" max="5632" width="9.140625" style="75"/>
    <col min="5633" max="5633" width="3.140625" style="75" customWidth="1"/>
    <col min="5634" max="5634" width="12.28515625" style="75" customWidth="1"/>
    <col min="5635" max="5635" width="34.85546875" style="75" customWidth="1"/>
    <col min="5636" max="5636" width="8.42578125" style="75" customWidth="1"/>
    <col min="5637" max="5637" width="8.28515625" style="75" customWidth="1"/>
    <col min="5638" max="5638" width="9.42578125" style="75" customWidth="1"/>
    <col min="5639" max="5639" width="8.28515625" style="75" customWidth="1"/>
    <col min="5640" max="5642" width="6.42578125" style="75" customWidth="1"/>
    <col min="5643" max="5643" width="7.140625" style="75" customWidth="1"/>
    <col min="5644" max="5644" width="4.5703125" style="75" customWidth="1"/>
    <col min="5645" max="5645" width="6.7109375" style="75" customWidth="1"/>
    <col min="5646" max="5646" width="6.85546875" style="75" customWidth="1"/>
    <col min="5647" max="5647" width="6.28515625" style="75" customWidth="1"/>
    <col min="5648" max="5648" width="4" style="75" customWidth="1"/>
    <col min="5649" max="5649" width="7.28515625" style="75" customWidth="1"/>
    <col min="5650" max="5650" width="7.5703125" style="75" customWidth="1"/>
    <col min="5651" max="5651" width="6" style="75" customWidth="1"/>
    <col min="5652" max="5652" width="4.7109375" style="75" customWidth="1"/>
    <col min="5653" max="5653" width="5.42578125" style="75" customWidth="1"/>
    <col min="5654" max="5654" width="5.7109375" style="75" customWidth="1"/>
    <col min="5655" max="5655" width="5.85546875" style="75" customWidth="1"/>
    <col min="5656" max="5656" width="5.7109375" style="75" customWidth="1"/>
    <col min="5657" max="5667" width="0" style="75" hidden="1" customWidth="1"/>
    <col min="5668" max="5668" width="5.85546875" style="75" customWidth="1"/>
    <col min="5669" max="5669" width="5.7109375" style="75" customWidth="1"/>
    <col min="5670" max="5670" width="5" style="75" customWidth="1"/>
    <col min="5671" max="5671" width="4.140625" style="75" customWidth="1"/>
    <col min="5672" max="5672" width="5.85546875" style="75" customWidth="1"/>
    <col min="5673" max="5673" width="5.7109375" style="75" customWidth="1"/>
    <col min="5674" max="5674" width="4.7109375" style="75" customWidth="1"/>
    <col min="5675" max="5675" width="4.42578125" style="75" customWidth="1"/>
    <col min="5676" max="5679" width="0" style="75" hidden="1" customWidth="1"/>
    <col min="5680" max="5680" width="5.85546875" style="75" customWidth="1"/>
    <col min="5681" max="5681" width="5.42578125" style="75" customWidth="1"/>
    <col min="5682" max="5682" width="5.28515625" style="75" customWidth="1"/>
    <col min="5683" max="5683" width="4.85546875" style="75" customWidth="1"/>
    <col min="5684" max="5695" width="0" style="75" hidden="1" customWidth="1"/>
    <col min="5696" max="5696" width="5.85546875" style="75" customWidth="1"/>
    <col min="5697" max="5697" width="5.42578125" style="75" customWidth="1"/>
    <col min="5698" max="5698" width="5.140625" style="75" customWidth="1"/>
    <col min="5699" max="5699" width="4.140625" style="75" customWidth="1"/>
    <col min="5700" max="5700" width="6.140625" style="75" customWidth="1"/>
    <col min="5701" max="5702" width="5.5703125" style="75" customWidth="1"/>
    <col min="5703" max="5703" width="4.42578125" style="75" customWidth="1"/>
    <col min="5704" max="5715" width="0" style="75" hidden="1" customWidth="1"/>
    <col min="5716" max="5716" width="7.5703125" style="75" customWidth="1"/>
    <col min="5717" max="5717" width="6.42578125" style="75" customWidth="1"/>
    <col min="5718" max="5718" width="5.42578125" style="75" customWidth="1"/>
    <col min="5719" max="5719" width="5.140625" style="75" customWidth="1"/>
    <col min="5720" max="5720" width="5.7109375" style="75" customWidth="1"/>
    <col min="5721" max="5721" width="5.42578125" style="75" customWidth="1"/>
    <col min="5722" max="5722" width="4.5703125" style="75" customWidth="1"/>
    <col min="5723" max="5723" width="5.42578125" style="75" customWidth="1"/>
    <col min="5724" max="5726" width="5.85546875" style="75" customWidth="1"/>
    <col min="5727" max="5727" width="4.42578125" style="75" customWidth="1"/>
    <col min="5728" max="5742" width="0" style="75" hidden="1" customWidth="1"/>
    <col min="5743" max="5888" width="9.140625" style="75"/>
    <col min="5889" max="5889" width="3.140625" style="75" customWidth="1"/>
    <col min="5890" max="5890" width="12.28515625" style="75" customWidth="1"/>
    <col min="5891" max="5891" width="34.85546875" style="75" customWidth="1"/>
    <col min="5892" max="5892" width="8.42578125" style="75" customWidth="1"/>
    <col min="5893" max="5893" width="8.28515625" style="75" customWidth="1"/>
    <col min="5894" max="5894" width="9.42578125" style="75" customWidth="1"/>
    <col min="5895" max="5895" width="8.28515625" style="75" customWidth="1"/>
    <col min="5896" max="5898" width="6.42578125" style="75" customWidth="1"/>
    <col min="5899" max="5899" width="7.140625" style="75" customWidth="1"/>
    <col min="5900" max="5900" width="4.5703125" style="75" customWidth="1"/>
    <col min="5901" max="5901" width="6.7109375" style="75" customWidth="1"/>
    <col min="5902" max="5902" width="6.85546875" style="75" customWidth="1"/>
    <col min="5903" max="5903" width="6.28515625" style="75" customWidth="1"/>
    <col min="5904" max="5904" width="4" style="75" customWidth="1"/>
    <col min="5905" max="5905" width="7.28515625" style="75" customWidth="1"/>
    <col min="5906" max="5906" width="7.5703125" style="75" customWidth="1"/>
    <col min="5907" max="5907" width="6" style="75" customWidth="1"/>
    <col min="5908" max="5908" width="4.7109375" style="75" customWidth="1"/>
    <col min="5909" max="5909" width="5.42578125" style="75" customWidth="1"/>
    <col min="5910" max="5910" width="5.7109375" style="75" customWidth="1"/>
    <col min="5911" max="5911" width="5.85546875" style="75" customWidth="1"/>
    <col min="5912" max="5912" width="5.7109375" style="75" customWidth="1"/>
    <col min="5913" max="5923" width="0" style="75" hidden="1" customWidth="1"/>
    <col min="5924" max="5924" width="5.85546875" style="75" customWidth="1"/>
    <col min="5925" max="5925" width="5.7109375" style="75" customWidth="1"/>
    <col min="5926" max="5926" width="5" style="75" customWidth="1"/>
    <col min="5927" max="5927" width="4.140625" style="75" customWidth="1"/>
    <col min="5928" max="5928" width="5.85546875" style="75" customWidth="1"/>
    <col min="5929" max="5929" width="5.7109375" style="75" customWidth="1"/>
    <col min="5930" max="5930" width="4.7109375" style="75" customWidth="1"/>
    <col min="5931" max="5931" width="4.42578125" style="75" customWidth="1"/>
    <col min="5932" max="5935" width="0" style="75" hidden="1" customWidth="1"/>
    <col min="5936" max="5936" width="5.85546875" style="75" customWidth="1"/>
    <col min="5937" max="5937" width="5.42578125" style="75" customWidth="1"/>
    <col min="5938" max="5938" width="5.28515625" style="75" customWidth="1"/>
    <col min="5939" max="5939" width="4.85546875" style="75" customWidth="1"/>
    <col min="5940" max="5951" width="0" style="75" hidden="1" customWidth="1"/>
    <col min="5952" max="5952" width="5.85546875" style="75" customWidth="1"/>
    <col min="5953" max="5953" width="5.42578125" style="75" customWidth="1"/>
    <col min="5954" max="5954" width="5.140625" style="75" customWidth="1"/>
    <col min="5955" max="5955" width="4.140625" style="75" customWidth="1"/>
    <col min="5956" max="5956" width="6.140625" style="75" customWidth="1"/>
    <col min="5957" max="5958" width="5.5703125" style="75" customWidth="1"/>
    <col min="5959" max="5959" width="4.42578125" style="75" customWidth="1"/>
    <col min="5960" max="5971" width="0" style="75" hidden="1" customWidth="1"/>
    <col min="5972" max="5972" width="7.5703125" style="75" customWidth="1"/>
    <col min="5973" max="5973" width="6.42578125" style="75" customWidth="1"/>
    <col min="5974" max="5974" width="5.42578125" style="75" customWidth="1"/>
    <col min="5975" max="5975" width="5.140625" style="75" customWidth="1"/>
    <col min="5976" max="5976" width="5.7109375" style="75" customWidth="1"/>
    <col min="5977" max="5977" width="5.42578125" style="75" customWidth="1"/>
    <col min="5978" max="5978" width="4.5703125" style="75" customWidth="1"/>
    <col min="5979" max="5979" width="5.42578125" style="75" customWidth="1"/>
    <col min="5980" max="5982" width="5.85546875" style="75" customWidth="1"/>
    <col min="5983" max="5983" width="4.42578125" style="75" customWidth="1"/>
    <col min="5984" max="5998" width="0" style="75" hidden="1" customWidth="1"/>
    <col min="5999" max="6144" width="9.140625" style="75"/>
    <col min="6145" max="6145" width="3.140625" style="75" customWidth="1"/>
    <col min="6146" max="6146" width="12.28515625" style="75" customWidth="1"/>
    <col min="6147" max="6147" width="34.85546875" style="75" customWidth="1"/>
    <col min="6148" max="6148" width="8.42578125" style="75" customWidth="1"/>
    <col min="6149" max="6149" width="8.28515625" style="75" customWidth="1"/>
    <col min="6150" max="6150" width="9.42578125" style="75" customWidth="1"/>
    <col min="6151" max="6151" width="8.28515625" style="75" customWidth="1"/>
    <col min="6152" max="6154" width="6.42578125" style="75" customWidth="1"/>
    <col min="6155" max="6155" width="7.140625" style="75" customWidth="1"/>
    <col min="6156" max="6156" width="4.5703125" style="75" customWidth="1"/>
    <col min="6157" max="6157" width="6.7109375" style="75" customWidth="1"/>
    <col min="6158" max="6158" width="6.85546875" style="75" customWidth="1"/>
    <col min="6159" max="6159" width="6.28515625" style="75" customWidth="1"/>
    <col min="6160" max="6160" width="4" style="75" customWidth="1"/>
    <col min="6161" max="6161" width="7.28515625" style="75" customWidth="1"/>
    <col min="6162" max="6162" width="7.5703125" style="75" customWidth="1"/>
    <col min="6163" max="6163" width="6" style="75" customWidth="1"/>
    <col min="6164" max="6164" width="4.7109375" style="75" customWidth="1"/>
    <col min="6165" max="6165" width="5.42578125" style="75" customWidth="1"/>
    <col min="6166" max="6166" width="5.7109375" style="75" customWidth="1"/>
    <col min="6167" max="6167" width="5.85546875" style="75" customWidth="1"/>
    <col min="6168" max="6168" width="5.7109375" style="75" customWidth="1"/>
    <col min="6169" max="6179" width="0" style="75" hidden="1" customWidth="1"/>
    <col min="6180" max="6180" width="5.85546875" style="75" customWidth="1"/>
    <col min="6181" max="6181" width="5.7109375" style="75" customWidth="1"/>
    <col min="6182" max="6182" width="5" style="75" customWidth="1"/>
    <col min="6183" max="6183" width="4.140625" style="75" customWidth="1"/>
    <col min="6184" max="6184" width="5.85546875" style="75" customWidth="1"/>
    <col min="6185" max="6185" width="5.7109375" style="75" customWidth="1"/>
    <col min="6186" max="6186" width="4.7109375" style="75" customWidth="1"/>
    <col min="6187" max="6187" width="4.42578125" style="75" customWidth="1"/>
    <col min="6188" max="6191" width="0" style="75" hidden="1" customWidth="1"/>
    <col min="6192" max="6192" width="5.85546875" style="75" customWidth="1"/>
    <col min="6193" max="6193" width="5.42578125" style="75" customWidth="1"/>
    <col min="6194" max="6194" width="5.28515625" style="75" customWidth="1"/>
    <col min="6195" max="6195" width="4.85546875" style="75" customWidth="1"/>
    <col min="6196" max="6207" width="0" style="75" hidden="1" customWidth="1"/>
    <col min="6208" max="6208" width="5.85546875" style="75" customWidth="1"/>
    <col min="6209" max="6209" width="5.42578125" style="75" customWidth="1"/>
    <col min="6210" max="6210" width="5.140625" style="75" customWidth="1"/>
    <col min="6211" max="6211" width="4.140625" style="75" customWidth="1"/>
    <col min="6212" max="6212" width="6.140625" style="75" customWidth="1"/>
    <col min="6213" max="6214" width="5.5703125" style="75" customWidth="1"/>
    <col min="6215" max="6215" width="4.42578125" style="75" customWidth="1"/>
    <col min="6216" max="6227" width="0" style="75" hidden="1" customWidth="1"/>
    <col min="6228" max="6228" width="7.5703125" style="75" customWidth="1"/>
    <col min="6229" max="6229" width="6.42578125" style="75" customWidth="1"/>
    <col min="6230" max="6230" width="5.42578125" style="75" customWidth="1"/>
    <col min="6231" max="6231" width="5.140625" style="75" customWidth="1"/>
    <col min="6232" max="6232" width="5.7109375" style="75" customWidth="1"/>
    <col min="6233" max="6233" width="5.42578125" style="75" customWidth="1"/>
    <col min="6234" max="6234" width="4.5703125" style="75" customWidth="1"/>
    <col min="6235" max="6235" width="5.42578125" style="75" customWidth="1"/>
    <col min="6236" max="6238" width="5.85546875" style="75" customWidth="1"/>
    <col min="6239" max="6239" width="4.42578125" style="75" customWidth="1"/>
    <col min="6240" max="6254" width="0" style="75" hidden="1" customWidth="1"/>
    <col min="6255" max="6400" width="9.140625" style="75"/>
    <col min="6401" max="6401" width="3.140625" style="75" customWidth="1"/>
    <col min="6402" max="6402" width="12.28515625" style="75" customWidth="1"/>
    <col min="6403" max="6403" width="34.85546875" style="75" customWidth="1"/>
    <col min="6404" max="6404" width="8.42578125" style="75" customWidth="1"/>
    <col min="6405" max="6405" width="8.28515625" style="75" customWidth="1"/>
    <col min="6406" max="6406" width="9.42578125" style="75" customWidth="1"/>
    <col min="6407" max="6407" width="8.28515625" style="75" customWidth="1"/>
    <col min="6408" max="6410" width="6.42578125" style="75" customWidth="1"/>
    <col min="6411" max="6411" width="7.140625" style="75" customWidth="1"/>
    <col min="6412" max="6412" width="4.5703125" style="75" customWidth="1"/>
    <col min="6413" max="6413" width="6.7109375" style="75" customWidth="1"/>
    <col min="6414" max="6414" width="6.85546875" style="75" customWidth="1"/>
    <col min="6415" max="6415" width="6.28515625" style="75" customWidth="1"/>
    <col min="6416" max="6416" width="4" style="75" customWidth="1"/>
    <col min="6417" max="6417" width="7.28515625" style="75" customWidth="1"/>
    <col min="6418" max="6418" width="7.5703125" style="75" customWidth="1"/>
    <col min="6419" max="6419" width="6" style="75" customWidth="1"/>
    <col min="6420" max="6420" width="4.7109375" style="75" customWidth="1"/>
    <col min="6421" max="6421" width="5.42578125" style="75" customWidth="1"/>
    <col min="6422" max="6422" width="5.7109375" style="75" customWidth="1"/>
    <col min="6423" max="6423" width="5.85546875" style="75" customWidth="1"/>
    <col min="6424" max="6424" width="5.7109375" style="75" customWidth="1"/>
    <col min="6425" max="6435" width="0" style="75" hidden="1" customWidth="1"/>
    <col min="6436" max="6436" width="5.85546875" style="75" customWidth="1"/>
    <col min="6437" max="6437" width="5.7109375" style="75" customWidth="1"/>
    <col min="6438" max="6438" width="5" style="75" customWidth="1"/>
    <col min="6439" max="6439" width="4.140625" style="75" customWidth="1"/>
    <col min="6440" max="6440" width="5.85546875" style="75" customWidth="1"/>
    <col min="6441" max="6441" width="5.7109375" style="75" customWidth="1"/>
    <col min="6442" max="6442" width="4.7109375" style="75" customWidth="1"/>
    <col min="6443" max="6443" width="4.42578125" style="75" customWidth="1"/>
    <col min="6444" max="6447" width="0" style="75" hidden="1" customWidth="1"/>
    <col min="6448" max="6448" width="5.85546875" style="75" customWidth="1"/>
    <col min="6449" max="6449" width="5.42578125" style="75" customWidth="1"/>
    <col min="6450" max="6450" width="5.28515625" style="75" customWidth="1"/>
    <col min="6451" max="6451" width="4.85546875" style="75" customWidth="1"/>
    <col min="6452" max="6463" width="0" style="75" hidden="1" customWidth="1"/>
    <col min="6464" max="6464" width="5.85546875" style="75" customWidth="1"/>
    <col min="6465" max="6465" width="5.42578125" style="75" customWidth="1"/>
    <col min="6466" max="6466" width="5.140625" style="75" customWidth="1"/>
    <col min="6467" max="6467" width="4.140625" style="75" customWidth="1"/>
    <col min="6468" max="6468" width="6.140625" style="75" customWidth="1"/>
    <col min="6469" max="6470" width="5.5703125" style="75" customWidth="1"/>
    <col min="6471" max="6471" width="4.42578125" style="75" customWidth="1"/>
    <col min="6472" max="6483" width="0" style="75" hidden="1" customWidth="1"/>
    <col min="6484" max="6484" width="7.5703125" style="75" customWidth="1"/>
    <col min="6485" max="6485" width="6.42578125" style="75" customWidth="1"/>
    <col min="6486" max="6486" width="5.42578125" style="75" customWidth="1"/>
    <col min="6487" max="6487" width="5.140625" style="75" customWidth="1"/>
    <col min="6488" max="6488" width="5.7109375" style="75" customWidth="1"/>
    <col min="6489" max="6489" width="5.42578125" style="75" customWidth="1"/>
    <col min="6490" max="6490" width="4.5703125" style="75" customWidth="1"/>
    <col min="6491" max="6491" width="5.42578125" style="75" customWidth="1"/>
    <col min="6492" max="6494" width="5.85546875" style="75" customWidth="1"/>
    <col min="6495" max="6495" width="4.42578125" style="75" customWidth="1"/>
    <col min="6496" max="6510" width="0" style="75" hidden="1" customWidth="1"/>
    <col min="6511" max="6656" width="9.140625" style="75"/>
    <col min="6657" max="6657" width="3.140625" style="75" customWidth="1"/>
    <col min="6658" max="6658" width="12.28515625" style="75" customWidth="1"/>
    <col min="6659" max="6659" width="34.85546875" style="75" customWidth="1"/>
    <col min="6660" max="6660" width="8.42578125" style="75" customWidth="1"/>
    <col min="6661" max="6661" width="8.28515625" style="75" customWidth="1"/>
    <col min="6662" max="6662" width="9.42578125" style="75" customWidth="1"/>
    <col min="6663" max="6663" width="8.28515625" style="75" customWidth="1"/>
    <col min="6664" max="6666" width="6.42578125" style="75" customWidth="1"/>
    <col min="6667" max="6667" width="7.140625" style="75" customWidth="1"/>
    <col min="6668" max="6668" width="4.5703125" style="75" customWidth="1"/>
    <col min="6669" max="6669" width="6.7109375" style="75" customWidth="1"/>
    <col min="6670" max="6670" width="6.85546875" style="75" customWidth="1"/>
    <col min="6671" max="6671" width="6.28515625" style="75" customWidth="1"/>
    <col min="6672" max="6672" width="4" style="75" customWidth="1"/>
    <col min="6673" max="6673" width="7.28515625" style="75" customWidth="1"/>
    <col min="6674" max="6674" width="7.5703125" style="75" customWidth="1"/>
    <col min="6675" max="6675" width="6" style="75" customWidth="1"/>
    <col min="6676" max="6676" width="4.7109375" style="75" customWidth="1"/>
    <col min="6677" max="6677" width="5.42578125" style="75" customWidth="1"/>
    <col min="6678" max="6678" width="5.7109375" style="75" customWidth="1"/>
    <col min="6679" max="6679" width="5.85546875" style="75" customWidth="1"/>
    <col min="6680" max="6680" width="5.7109375" style="75" customWidth="1"/>
    <col min="6681" max="6691" width="0" style="75" hidden="1" customWidth="1"/>
    <col min="6692" max="6692" width="5.85546875" style="75" customWidth="1"/>
    <col min="6693" max="6693" width="5.7109375" style="75" customWidth="1"/>
    <col min="6694" max="6694" width="5" style="75" customWidth="1"/>
    <col min="6695" max="6695" width="4.140625" style="75" customWidth="1"/>
    <col min="6696" max="6696" width="5.85546875" style="75" customWidth="1"/>
    <col min="6697" max="6697" width="5.7109375" style="75" customWidth="1"/>
    <col min="6698" max="6698" width="4.7109375" style="75" customWidth="1"/>
    <col min="6699" max="6699" width="4.42578125" style="75" customWidth="1"/>
    <col min="6700" max="6703" width="0" style="75" hidden="1" customWidth="1"/>
    <col min="6704" max="6704" width="5.85546875" style="75" customWidth="1"/>
    <col min="6705" max="6705" width="5.42578125" style="75" customWidth="1"/>
    <col min="6706" max="6706" width="5.28515625" style="75" customWidth="1"/>
    <col min="6707" max="6707" width="4.85546875" style="75" customWidth="1"/>
    <col min="6708" max="6719" width="0" style="75" hidden="1" customWidth="1"/>
    <col min="6720" max="6720" width="5.85546875" style="75" customWidth="1"/>
    <col min="6721" max="6721" width="5.42578125" style="75" customWidth="1"/>
    <col min="6722" max="6722" width="5.140625" style="75" customWidth="1"/>
    <col min="6723" max="6723" width="4.140625" style="75" customWidth="1"/>
    <col min="6724" max="6724" width="6.140625" style="75" customWidth="1"/>
    <col min="6725" max="6726" width="5.5703125" style="75" customWidth="1"/>
    <col min="6727" max="6727" width="4.42578125" style="75" customWidth="1"/>
    <col min="6728" max="6739" width="0" style="75" hidden="1" customWidth="1"/>
    <col min="6740" max="6740" width="7.5703125" style="75" customWidth="1"/>
    <col min="6741" max="6741" width="6.42578125" style="75" customWidth="1"/>
    <col min="6742" max="6742" width="5.42578125" style="75" customWidth="1"/>
    <col min="6743" max="6743" width="5.140625" style="75" customWidth="1"/>
    <col min="6744" max="6744" width="5.7109375" style="75" customWidth="1"/>
    <col min="6745" max="6745" width="5.42578125" style="75" customWidth="1"/>
    <col min="6746" max="6746" width="4.5703125" style="75" customWidth="1"/>
    <col min="6747" max="6747" width="5.42578125" style="75" customWidth="1"/>
    <col min="6748" max="6750" width="5.85546875" style="75" customWidth="1"/>
    <col min="6751" max="6751" width="4.42578125" style="75" customWidth="1"/>
    <col min="6752" max="6766" width="0" style="75" hidden="1" customWidth="1"/>
    <col min="6767" max="6912" width="9.140625" style="75"/>
    <col min="6913" max="6913" width="3.140625" style="75" customWidth="1"/>
    <col min="6914" max="6914" width="12.28515625" style="75" customWidth="1"/>
    <col min="6915" max="6915" width="34.85546875" style="75" customWidth="1"/>
    <col min="6916" max="6916" width="8.42578125" style="75" customWidth="1"/>
    <col min="6917" max="6917" width="8.28515625" style="75" customWidth="1"/>
    <col min="6918" max="6918" width="9.42578125" style="75" customWidth="1"/>
    <col min="6919" max="6919" width="8.28515625" style="75" customWidth="1"/>
    <col min="6920" max="6922" width="6.42578125" style="75" customWidth="1"/>
    <col min="6923" max="6923" width="7.140625" style="75" customWidth="1"/>
    <col min="6924" max="6924" width="4.5703125" style="75" customWidth="1"/>
    <col min="6925" max="6925" width="6.7109375" style="75" customWidth="1"/>
    <col min="6926" max="6926" width="6.85546875" style="75" customWidth="1"/>
    <col min="6927" max="6927" width="6.28515625" style="75" customWidth="1"/>
    <col min="6928" max="6928" width="4" style="75" customWidth="1"/>
    <col min="6929" max="6929" width="7.28515625" style="75" customWidth="1"/>
    <col min="6930" max="6930" width="7.5703125" style="75" customWidth="1"/>
    <col min="6931" max="6931" width="6" style="75" customWidth="1"/>
    <col min="6932" max="6932" width="4.7109375" style="75" customWidth="1"/>
    <col min="6933" max="6933" width="5.42578125" style="75" customWidth="1"/>
    <col min="6934" max="6934" width="5.7109375" style="75" customWidth="1"/>
    <col min="6935" max="6935" width="5.85546875" style="75" customWidth="1"/>
    <col min="6936" max="6936" width="5.7109375" style="75" customWidth="1"/>
    <col min="6937" max="6947" width="0" style="75" hidden="1" customWidth="1"/>
    <col min="6948" max="6948" width="5.85546875" style="75" customWidth="1"/>
    <col min="6949" max="6949" width="5.7109375" style="75" customWidth="1"/>
    <col min="6950" max="6950" width="5" style="75" customWidth="1"/>
    <col min="6951" max="6951" width="4.140625" style="75" customWidth="1"/>
    <col min="6952" max="6952" width="5.85546875" style="75" customWidth="1"/>
    <col min="6953" max="6953" width="5.7109375" style="75" customWidth="1"/>
    <col min="6954" max="6954" width="4.7109375" style="75" customWidth="1"/>
    <col min="6955" max="6955" width="4.42578125" style="75" customWidth="1"/>
    <col min="6956" max="6959" width="0" style="75" hidden="1" customWidth="1"/>
    <col min="6960" max="6960" width="5.85546875" style="75" customWidth="1"/>
    <col min="6961" max="6961" width="5.42578125" style="75" customWidth="1"/>
    <col min="6962" max="6962" width="5.28515625" style="75" customWidth="1"/>
    <col min="6963" max="6963" width="4.85546875" style="75" customWidth="1"/>
    <col min="6964" max="6975" width="0" style="75" hidden="1" customWidth="1"/>
    <col min="6976" max="6976" width="5.85546875" style="75" customWidth="1"/>
    <col min="6977" max="6977" width="5.42578125" style="75" customWidth="1"/>
    <col min="6978" max="6978" width="5.140625" style="75" customWidth="1"/>
    <col min="6979" max="6979" width="4.140625" style="75" customWidth="1"/>
    <col min="6980" max="6980" width="6.140625" style="75" customWidth="1"/>
    <col min="6981" max="6982" width="5.5703125" style="75" customWidth="1"/>
    <col min="6983" max="6983" width="4.42578125" style="75" customWidth="1"/>
    <col min="6984" max="6995" width="0" style="75" hidden="1" customWidth="1"/>
    <col min="6996" max="6996" width="7.5703125" style="75" customWidth="1"/>
    <col min="6997" max="6997" width="6.42578125" style="75" customWidth="1"/>
    <col min="6998" max="6998" width="5.42578125" style="75" customWidth="1"/>
    <col min="6999" max="6999" width="5.140625" style="75" customWidth="1"/>
    <col min="7000" max="7000" width="5.7109375" style="75" customWidth="1"/>
    <col min="7001" max="7001" width="5.42578125" style="75" customWidth="1"/>
    <col min="7002" max="7002" width="4.5703125" style="75" customWidth="1"/>
    <col min="7003" max="7003" width="5.42578125" style="75" customWidth="1"/>
    <col min="7004" max="7006" width="5.85546875" style="75" customWidth="1"/>
    <col min="7007" max="7007" width="4.42578125" style="75" customWidth="1"/>
    <col min="7008" max="7022" width="0" style="75" hidden="1" customWidth="1"/>
    <col min="7023" max="7168" width="9.140625" style="75"/>
    <col min="7169" max="7169" width="3.140625" style="75" customWidth="1"/>
    <col min="7170" max="7170" width="12.28515625" style="75" customWidth="1"/>
    <col min="7171" max="7171" width="34.85546875" style="75" customWidth="1"/>
    <col min="7172" max="7172" width="8.42578125" style="75" customWidth="1"/>
    <col min="7173" max="7173" width="8.28515625" style="75" customWidth="1"/>
    <col min="7174" max="7174" width="9.42578125" style="75" customWidth="1"/>
    <col min="7175" max="7175" width="8.28515625" style="75" customWidth="1"/>
    <col min="7176" max="7178" width="6.42578125" style="75" customWidth="1"/>
    <col min="7179" max="7179" width="7.140625" style="75" customWidth="1"/>
    <col min="7180" max="7180" width="4.5703125" style="75" customWidth="1"/>
    <col min="7181" max="7181" width="6.7109375" style="75" customWidth="1"/>
    <col min="7182" max="7182" width="6.85546875" style="75" customWidth="1"/>
    <col min="7183" max="7183" width="6.28515625" style="75" customWidth="1"/>
    <col min="7184" max="7184" width="4" style="75" customWidth="1"/>
    <col min="7185" max="7185" width="7.28515625" style="75" customWidth="1"/>
    <col min="7186" max="7186" width="7.5703125" style="75" customWidth="1"/>
    <col min="7187" max="7187" width="6" style="75" customWidth="1"/>
    <col min="7188" max="7188" width="4.7109375" style="75" customWidth="1"/>
    <col min="7189" max="7189" width="5.42578125" style="75" customWidth="1"/>
    <col min="7190" max="7190" width="5.7109375" style="75" customWidth="1"/>
    <col min="7191" max="7191" width="5.85546875" style="75" customWidth="1"/>
    <col min="7192" max="7192" width="5.7109375" style="75" customWidth="1"/>
    <col min="7193" max="7203" width="0" style="75" hidden="1" customWidth="1"/>
    <col min="7204" max="7204" width="5.85546875" style="75" customWidth="1"/>
    <col min="7205" max="7205" width="5.7109375" style="75" customWidth="1"/>
    <col min="7206" max="7206" width="5" style="75" customWidth="1"/>
    <col min="7207" max="7207" width="4.140625" style="75" customWidth="1"/>
    <col min="7208" max="7208" width="5.85546875" style="75" customWidth="1"/>
    <col min="7209" max="7209" width="5.7109375" style="75" customWidth="1"/>
    <col min="7210" max="7210" width="4.7109375" style="75" customWidth="1"/>
    <col min="7211" max="7211" width="4.42578125" style="75" customWidth="1"/>
    <col min="7212" max="7215" width="0" style="75" hidden="1" customWidth="1"/>
    <col min="7216" max="7216" width="5.85546875" style="75" customWidth="1"/>
    <col min="7217" max="7217" width="5.42578125" style="75" customWidth="1"/>
    <col min="7218" max="7218" width="5.28515625" style="75" customWidth="1"/>
    <col min="7219" max="7219" width="4.85546875" style="75" customWidth="1"/>
    <col min="7220" max="7231" width="0" style="75" hidden="1" customWidth="1"/>
    <col min="7232" max="7232" width="5.85546875" style="75" customWidth="1"/>
    <col min="7233" max="7233" width="5.42578125" style="75" customWidth="1"/>
    <col min="7234" max="7234" width="5.140625" style="75" customWidth="1"/>
    <col min="7235" max="7235" width="4.140625" style="75" customWidth="1"/>
    <col min="7236" max="7236" width="6.140625" style="75" customWidth="1"/>
    <col min="7237" max="7238" width="5.5703125" style="75" customWidth="1"/>
    <col min="7239" max="7239" width="4.42578125" style="75" customWidth="1"/>
    <col min="7240" max="7251" width="0" style="75" hidden="1" customWidth="1"/>
    <col min="7252" max="7252" width="7.5703125" style="75" customWidth="1"/>
    <col min="7253" max="7253" width="6.42578125" style="75" customWidth="1"/>
    <col min="7254" max="7254" width="5.42578125" style="75" customWidth="1"/>
    <col min="7255" max="7255" width="5.140625" style="75" customWidth="1"/>
    <col min="7256" max="7256" width="5.7109375" style="75" customWidth="1"/>
    <col min="7257" max="7257" width="5.42578125" style="75" customWidth="1"/>
    <col min="7258" max="7258" width="4.5703125" style="75" customWidth="1"/>
    <col min="7259" max="7259" width="5.42578125" style="75" customWidth="1"/>
    <col min="7260" max="7262" width="5.85546875" style="75" customWidth="1"/>
    <col min="7263" max="7263" width="4.42578125" style="75" customWidth="1"/>
    <col min="7264" max="7278" width="0" style="75" hidden="1" customWidth="1"/>
    <col min="7279" max="7424" width="9.140625" style="75"/>
    <col min="7425" max="7425" width="3.140625" style="75" customWidth="1"/>
    <col min="7426" max="7426" width="12.28515625" style="75" customWidth="1"/>
    <col min="7427" max="7427" width="34.85546875" style="75" customWidth="1"/>
    <col min="7428" max="7428" width="8.42578125" style="75" customWidth="1"/>
    <col min="7429" max="7429" width="8.28515625" style="75" customWidth="1"/>
    <col min="7430" max="7430" width="9.42578125" style="75" customWidth="1"/>
    <col min="7431" max="7431" width="8.28515625" style="75" customWidth="1"/>
    <col min="7432" max="7434" width="6.42578125" style="75" customWidth="1"/>
    <col min="7435" max="7435" width="7.140625" style="75" customWidth="1"/>
    <col min="7436" max="7436" width="4.5703125" style="75" customWidth="1"/>
    <col min="7437" max="7437" width="6.7109375" style="75" customWidth="1"/>
    <col min="7438" max="7438" width="6.85546875" style="75" customWidth="1"/>
    <col min="7439" max="7439" width="6.28515625" style="75" customWidth="1"/>
    <col min="7440" max="7440" width="4" style="75" customWidth="1"/>
    <col min="7441" max="7441" width="7.28515625" style="75" customWidth="1"/>
    <col min="7442" max="7442" width="7.5703125" style="75" customWidth="1"/>
    <col min="7443" max="7443" width="6" style="75" customWidth="1"/>
    <col min="7444" max="7444" width="4.7109375" style="75" customWidth="1"/>
    <col min="7445" max="7445" width="5.42578125" style="75" customWidth="1"/>
    <col min="7446" max="7446" width="5.7109375" style="75" customWidth="1"/>
    <col min="7447" max="7447" width="5.85546875" style="75" customWidth="1"/>
    <col min="7448" max="7448" width="5.7109375" style="75" customWidth="1"/>
    <col min="7449" max="7459" width="0" style="75" hidden="1" customWidth="1"/>
    <col min="7460" max="7460" width="5.85546875" style="75" customWidth="1"/>
    <col min="7461" max="7461" width="5.7109375" style="75" customWidth="1"/>
    <col min="7462" max="7462" width="5" style="75" customWidth="1"/>
    <col min="7463" max="7463" width="4.140625" style="75" customWidth="1"/>
    <col min="7464" max="7464" width="5.85546875" style="75" customWidth="1"/>
    <col min="7465" max="7465" width="5.7109375" style="75" customWidth="1"/>
    <col min="7466" max="7466" width="4.7109375" style="75" customWidth="1"/>
    <col min="7467" max="7467" width="4.42578125" style="75" customWidth="1"/>
    <col min="7468" max="7471" width="0" style="75" hidden="1" customWidth="1"/>
    <col min="7472" max="7472" width="5.85546875" style="75" customWidth="1"/>
    <col min="7473" max="7473" width="5.42578125" style="75" customWidth="1"/>
    <col min="7474" max="7474" width="5.28515625" style="75" customWidth="1"/>
    <col min="7475" max="7475" width="4.85546875" style="75" customWidth="1"/>
    <col min="7476" max="7487" width="0" style="75" hidden="1" customWidth="1"/>
    <col min="7488" max="7488" width="5.85546875" style="75" customWidth="1"/>
    <col min="7489" max="7489" width="5.42578125" style="75" customWidth="1"/>
    <col min="7490" max="7490" width="5.140625" style="75" customWidth="1"/>
    <col min="7491" max="7491" width="4.140625" style="75" customWidth="1"/>
    <col min="7492" max="7492" width="6.140625" style="75" customWidth="1"/>
    <col min="7493" max="7494" width="5.5703125" style="75" customWidth="1"/>
    <col min="7495" max="7495" width="4.42578125" style="75" customWidth="1"/>
    <col min="7496" max="7507" width="0" style="75" hidden="1" customWidth="1"/>
    <col min="7508" max="7508" width="7.5703125" style="75" customWidth="1"/>
    <col min="7509" max="7509" width="6.42578125" style="75" customWidth="1"/>
    <col min="7510" max="7510" width="5.42578125" style="75" customWidth="1"/>
    <col min="7511" max="7511" width="5.140625" style="75" customWidth="1"/>
    <col min="7512" max="7512" width="5.7109375" style="75" customWidth="1"/>
    <col min="7513" max="7513" width="5.42578125" style="75" customWidth="1"/>
    <col min="7514" max="7514" width="4.5703125" style="75" customWidth="1"/>
    <col min="7515" max="7515" width="5.42578125" style="75" customWidth="1"/>
    <col min="7516" max="7518" width="5.85546875" style="75" customWidth="1"/>
    <col min="7519" max="7519" width="4.42578125" style="75" customWidth="1"/>
    <col min="7520" max="7534" width="0" style="75" hidden="1" customWidth="1"/>
    <col min="7535" max="7680" width="9.140625" style="75"/>
    <col min="7681" max="7681" width="3.140625" style="75" customWidth="1"/>
    <col min="7682" max="7682" width="12.28515625" style="75" customWidth="1"/>
    <col min="7683" max="7683" width="34.85546875" style="75" customWidth="1"/>
    <col min="7684" max="7684" width="8.42578125" style="75" customWidth="1"/>
    <col min="7685" max="7685" width="8.28515625" style="75" customWidth="1"/>
    <col min="7686" max="7686" width="9.42578125" style="75" customWidth="1"/>
    <col min="7687" max="7687" width="8.28515625" style="75" customWidth="1"/>
    <col min="7688" max="7690" width="6.42578125" style="75" customWidth="1"/>
    <col min="7691" max="7691" width="7.140625" style="75" customWidth="1"/>
    <col min="7692" max="7692" width="4.5703125" style="75" customWidth="1"/>
    <col min="7693" max="7693" width="6.7109375" style="75" customWidth="1"/>
    <col min="7694" max="7694" width="6.85546875" style="75" customWidth="1"/>
    <col min="7695" max="7695" width="6.28515625" style="75" customWidth="1"/>
    <col min="7696" max="7696" width="4" style="75" customWidth="1"/>
    <col min="7697" max="7697" width="7.28515625" style="75" customWidth="1"/>
    <col min="7698" max="7698" width="7.5703125" style="75" customWidth="1"/>
    <col min="7699" max="7699" width="6" style="75" customWidth="1"/>
    <col min="7700" max="7700" width="4.7109375" style="75" customWidth="1"/>
    <col min="7701" max="7701" width="5.42578125" style="75" customWidth="1"/>
    <col min="7702" max="7702" width="5.7109375" style="75" customWidth="1"/>
    <col min="7703" max="7703" width="5.85546875" style="75" customWidth="1"/>
    <col min="7704" max="7704" width="5.7109375" style="75" customWidth="1"/>
    <col min="7705" max="7715" width="0" style="75" hidden="1" customWidth="1"/>
    <col min="7716" max="7716" width="5.85546875" style="75" customWidth="1"/>
    <col min="7717" max="7717" width="5.7109375" style="75" customWidth="1"/>
    <col min="7718" max="7718" width="5" style="75" customWidth="1"/>
    <col min="7719" max="7719" width="4.140625" style="75" customWidth="1"/>
    <col min="7720" max="7720" width="5.85546875" style="75" customWidth="1"/>
    <col min="7721" max="7721" width="5.7109375" style="75" customWidth="1"/>
    <col min="7722" max="7722" width="4.7109375" style="75" customWidth="1"/>
    <col min="7723" max="7723" width="4.42578125" style="75" customWidth="1"/>
    <col min="7724" max="7727" width="0" style="75" hidden="1" customWidth="1"/>
    <col min="7728" max="7728" width="5.85546875" style="75" customWidth="1"/>
    <col min="7729" max="7729" width="5.42578125" style="75" customWidth="1"/>
    <col min="7730" max="7730" width="5.28515625" style="75" customWidth="1"/>
    <col min="7731" max="7731" width="4.85546875" style="75" customWidth="1"/>
    <col min="7732" max="7743" width="0" style="75" hidden="1" customWidth="1"/>
    <col min="7744" max="7744" width="5.85546875" style="75" customWidth="1"/>
    <col min="7745" max="7745" width="5.42578125" style="75" customWidth="1"/>
    <col min="7746" max="7746" width="5.140625" style="75" customWidth="1"/>
    <col min="7747" max="7747" width="4.140625" style="75" customWidth="1"/>
    <col min="7748" max="7748" width="6.140625" style="75" customWidth="1"/>
    <col min="7749" max="7750" width="5.5703125" style="75" customWidth="1"/>
    <col min="7751" max="7751" width="4.42578125" style="75" customWidth="1"/>
    <col min="7752" max="7763" width="0" style="75" hidden="1" customWidth="1"/>
    <col min="7764" max="7764" width="7.5703125" style="75" customWidth="1"/>
    <col min="7765" max="7765" width="6.42578125" style="75" customWidth="1"/>
    <col min="7766" max="7766" width="5.42578125" style="75" customWidth="1"/>
    <col min="7767" max="7767" width="5.140625" style="75" customWidth="1"/>
    <col min="7768" max="7768" width="5.7109375" style="75" customWidth="1"/>
    <col min="7769" max="7769" width="5.42578125" style="75" customWidth="1"/>
    <col min="7770" max="7770" width="4.5703125" style="75" customWidth="1"/>
    <col min="7771" max="7771" width="5.42578125" style="75" customWidth="1"/>
    <col min="7772" max="7774" width="5.85546875" style="75" customWidth="1"/>
    <col min="7775" max="7775" width="4.42578125" style="75" customWidth="1"/>
    <col min="7776" max="7790" width="0" style="75" hidden="1" customWidth="1"/>
    <col min="7791" max="7936" width="9.140625" style="75"/>
    <col min="7937" max="7937" width="3.140625" style="75" customWidth="1"/>
    <col min="7938" max="7938" width="12.28515625" style="75" customWidth="1"/>
    <col min="7939" max="7939" width="34.85546875" style="75" customWidth="1"/>
    <col min="7940" max="7940" width="8.42578125" style="75" customWidth="1"/>
    <col min="7941" max="7941" width="8.28515625" style="75" customWidth="1"/>
    <col min="7942" max="7942" width="9.42578125" style="75" customWidth="1"/>
    <col min="7943" max="7943" width="8.28515625" style="75" customWidth="1"/>
    <col min="7944" max="7946" width="6.42578125" style="75" customWidth="1"/>
    <col min="7947" max="7947" width="7.140625" style="75" customWidth="1"/>
    <col min="7948" max="7948" width="4.5703125" style="75" customWidth="1"/>
    <col min="7949" max="7949" width="6.7109375" style="75" customWidth="1"/>
    <col min="7950" max="7950" width="6.85546875" style="75" customWidth="1"/>
    <col min="7951" max="7951" width="6.28515625" style="75" customWidth="1"/>
    <col min="7952" max="7952" width="4" style="75" customWidth="1"/>
    <col min="7953" max="7953" width="7.28515625" style="75" customWidth="1"/>
    <col min="7954" max="7954" width="7.5703125" style="75" customWidth="1"/>
    <col min="7955" max="7955" width="6" style="75" customWidth="1"/>
    <col min="7956" max="7956" width="4.7109375" style="75" customWidth="1"/>
    <col min="7957" max="7957" width="5.42578125" style="75" customWidth="1"/>
    <col min="7958" max="7958" width="5.7109375" style="75" customWidth="1"/>
    <col min="7959" max="7959" width="5.85546875" style="75" customWidth="1"/>
    <col min="7960" max="7960" width="5.7109375" style="75" customWidth="1"/>
    <col min="7961" max="7971" width="0" style="75" hidden="1" customWidth="1"/>
    <col min="7972" max="7972" width="5.85546875" style="75" customWidth="1"/>
    <col min="7973" max="7973" width="5.7109375" style="75" customWidth="1"/>
    <col min="7974" max="7974" width="5" style="75" customWidth="1"/>
    <col min="7975" max="7975" width="4.140625" style="75" customWidth="1"/>
    <col min="7976" max="7976" width="5.85546875" style="75" customWidth="1"/>
    <col min="7977" max="7977" width="5.7109375" style="75" customWidth="1"/>
    <col min="7978" max="7978" width="4.7109375" style="75" customWidth="1"/>
    <col min="7979" max="7979" width="4.42578125" style="75" customWidth="1"/>
    <col min="7980" max="7983" width="0" style="75" hidden="1" customWidth="1"/>
    <col min="7984" max="7984" width="5.85546875" style="75" customWidth="1"/>
    <col min="7985" max="7985" width="5.42578125" style="75" customWidth="1"/>
    <col min="7986" max="7986" width="5.28515625" style="75" customWidth="1"/>
    <col min="7987" max="7987" width="4.85546875" style="75" customWidth="1"/>
    <col min="7988" max="7999" width="0" style="75" hidden="1" customWidth="1"/>
    <col min="8000" max="8000" width="5.85546875" style="75" customWidth="1"/>
    <col min="8001" max="8001" width="5.42578125" style="75" customWidth="1"/>
    <col min="8002" max="8002" width="5.140625" style="75" customWidth="1"/>
    <col min="8003" max="8003" width="4.140625" style="75" customWidth="1"/>
    <col min="8004" max="8004" width="6.140625" style="75" customWidth="1"/>
    <col min="8005" max="8006" width="5.5703125" style="75" customWidth="1"/>
    <col min="8007" max="8007" width="4.42578125" style="75" customWidth="1"/>
    <col min="8008" max="8019" width="0" style="75" hidden="1" customWidth="1"/>
    <col min="8020" max="8020" width="7.5703125" style="75" customWidth="1"/>
    <col min="8021" max="8021" width="6.42578125" style="75" customWidth="1"/>
    <col min="8022" max="8022" width="5.42578125" style="75" customWidth="1"/>
    <col min="8023" max="8023" width="5.140625" style="75" customWidth="1"/>
    <col min="8024" max="8024" width="5.7109375" style="75" customWidth="1"/>
    <col min="8025" max="8025" width="5.42578125" style="75" customWidth="1"/>
    <col min="8026" max="8026" width="4.5703125" style="75" customWidth="1"/>
    <col min="8027" max="8027" width="5.42578125" style="75" customWidth="1"/>
    <col min="8028" max="8030" width="5.85546875" style="75" customWidth="1"/>
    <col min="8031" max="8031" width="4.42578125" style="75" customWidth="1"/>
    <col min="8032" max="8046" width="0" style="75" hidden="1" customWidth="1"/>
    <col min="8047" max="8192" width="9.140625" style="75"/>
    <col min="8193" max="8193" width="3.140625" style="75" customWidth="1"/>
    <col min="8194" max="8194" width="12.28515625" style="75" customWidth="1"/>
    <col min="8195" max="8195" width="34.85546875" style="75" customWidth="1"/>
    <col min="8196" max="8196" width="8.42578125" style="75" customWidth="1"/>
    <col min="8197" max="8197" width="8.28515625" style="75" customWidth="1"/>
    <col min="8198" max="8198" width="9.42578125" style="75" customWidth="1"/>
    <col min="8199" max="8199" width="8.28515625" style="75" customWidth="1"/>
    <col min="8200" max="8202" width="6.42578125" style="75" customWidth="1"/>
    <col min="8203" max="8203" width="7.140625" style="75" customWidth="1"/>
    <col min="8204" max="8204" width="4.5703125" style="75" customWidth="1"/>
    <col min="8205" max="8205" width="6.7109375" style="75" customWidth="1"/>
    <col min="8206" max="8206" width="6.85546875" style="75" customWidth="1"/>
    <col min="8207" max="8207" width="6.28515625" style="75" customWidth="1"/>
    <col min="8208" max="8208" width="4" style="75" customWidth="1"/>
    <col min="8209" max="8209" width="7.28515625" style="75" customWidth="1"/>
    <col min="8210" max="8210" width="7.5703125" style="75" customWidth="1"/>
    <col min="8211" max="8211" width="6" style="75" customWidth="1"/>
    <col min="8212" max="8212" width="4.7109375" style="75" customWidth="1"/>
    <col min="8213" max="8213" width="5.42578125" style="75" customWidth="1"/>
    <col min="8214" max="8214" width="5.7109375" style="75" customWidth="1"/>
    <col min="8215" max="8215" width="5.85546875" style="75" customWidth="1"/>
    <col min="8216" max="8216" width="5.7109375" style="75" customWidth="1"/>
    <col min="8217" max="8227" width="0" style="75" hidden="1" customWidth="1"/>
    <col min="8228" max="8228" width="5.85546875" style="75" customWidth="1"/>
    <col min="8229" max="8229" width="5.7109375" style="75" customWidth="1"/>
    <col min="8230" max="8230" width="5" style="75" customWidth="1"/>
    <col min="8231" max="8231" width="4.140625" style="75" customWidth="1"/>
    <col min="8232" max="8232" width="5.85546875" style="75" customWidth="1"/>
    <col min="8233" max="8233" width="5.7109375" style="75" customWidth="1"/>
    <col min="8234" max="8234" width="4.7109375" style="75" customWidth="1"/>
    <col min="8235" max="8235" width="4.42578125" style="75" customWidth="1"/>
    <col min="8236" max="8239" width="0" style="75" hidden="1" customWidth="1"/>
    <col min="8240" max="8240" width="5.85546875" style="75" customWidth="1"/>
    <col min="8241" max="8241" width="5.42578125" style="75" customWidth="1"/>
    <col min="8242" max="8242" width="5.28515625" style="75" customWidth="1"/>
    <col min="8243" max="8243" width="4.85546875" style="75" customWidth="1"/>
    <col min="8244" max="8255" width="0" style="75" hidden="1" customWidth="1"/>
    <col min="8256" max="8256" width="5.85546875" style="75" customWidth="1"/>
    <col min="8257" max="8257" width="5.42578125" style="75" customWidth="1"/>
    <col min="8258" max="8258" width="5.140625" style="75" customWidth="1"/>
    <col min="8259" max="8259" width="4.140625" style="75" customWidth="1"/>
    <col min="8260" max="8260" width="6.140625" style="75" customWidth="1"/>
    <col min="8261" max="8262" width="5.5703125" style="75" customWidth="1"/>
    <col min="8263" max="8263" width="4.42578125" style="75" customWidth="1"/>
    <col min="8264" max="8275" width="0" style="75" hidden="1" customWidth="1"/>
    <col min="8276" max="8276" width="7.5703125" style="75" customWidth="1"/>
    <col min="8277" max="8277" width="6.42578125" style="75" customWidth="1"/>
    <col min="8278" max="8278" width="5.42578125" style="75" customWidth="1"/>
    <col min="8279" max="8279" width="5.140625" style="75" customWidth="1"/>
    <col min="8280" max="8280" width="5.7109375" style="75" customWidth="1"/>
    <col min="8281" max="8281" width="5.42578125" style="75" customWidth="1"/>
    <col min="8282" max="8282" width="4.5703125" style="75" customWidth="1"/>
    <col min="8283" max="8283" width="5.42578125" style="75" customWidth="1"/>
    <col min="8284" max="8286" width="5.85546875" style="75" customWidth="1"/>
    <col min="8287" max="8287" width="4.42578125" style="75" customWidth="1"/>
    <col min="8288" max="8302" width="0" style="75" hidden="1" customWidth="1"/>
    <col min="8303" max="8448" width="9.140625" style="75"/>
    <col min="8449" max="8449" width="3.140625" style="75" customWidth="1"/>
    <col min="8450" max="8450" width="12.28515625" style="75" customWidth="1"/>
    <col min="8451" max="8451" width="34.85546875" style="75" customWidth="1"/>
    <col min="8452" max="8452" width="8.42578125" style="75" customWidth="1"/>
    <col min="8453" max="8453" width="8.28515625" style="75" customWidth="1"/>
    <col min="8454" max="8454" width="9.42578125" style="75" customWidth="1"/>
    <col min="8455" max="8455" width="8.28515625" style="75" customWidth="1"/>
    <col min="8456" max="8458" width="6.42578125" style="75" customWidth="1"/>
    <col min="8459" max="8459" width="7.140625" style="75" customWidth="1"/>
    <col min="8460" max="8460" width="4.5703125" style="75" customWidth="1"/>
    <col min="8461" max="8461" width="6.7109375" style="75" customWidth="1"/>
    <col min="8462" max="8462" width="6.85546875" style="75" customWidth="1"/>
    <col min="8463" max="8463" width="6.28515625" style="75" customWidth="1"/>
    <col min="8464" max="8464" width="4" style="75" customWidth="1"/>
    <col min="8465" max="8465" width="7.28515625" style="75" customWidth="1"/>
    <col min="8466" max="8466" width="7.5703125" style="75" customWidth="1"/>
    <col min="8467" max="8467" width="6" style="75" customWidth="1"/>
    <col min="8468" max="8468" width="4.7109375" style="75" customWidth="1"/>
    <col min="8469" max="8469" width="5.42578125" style="75" customWidth="1"/>
    <col min="8470" max="8470" width="5.7109375" style="75" customWidth="1"/>
    <col min="8471" max="8471" width="5.85546875" style="75" customWidth="1"/>
    <col min="8472" max="8472" width="5.7109375" style="75" customWidth="1"/>
    <col min="8473" max="8483" width="0" style="75" hidden="1" customWidth="1"/>
    <col min="8484" max="8484" width="5.85546875" style="75" customWidth="1"/>
    <col min="8485" max="8485" width="5.7109375" style="75" customWidth="1"/>
    <col min="8486" max="8486" width="5" style="75" customWidth="1"/>
    <col min="8487" max="8487" width="4.140625" style="75" customWidth="1"/>
    <col min="8488" max="8488" width="5.85546875" style="75" customWidth="1"/>
    <col min="8489" max="8489" width="5.7109375" style="75" customWidth="1"/>
    <col min="8490" max="8490" width="4.7109375" style="75" customWidth="1"/>
    <col min="8491" max="8491" width="4.42578125" style="75" customWidth="1"/>
    <col min="8492" max="8495" width="0" style="75" hidden="1" customWidth="1"/>
    <col min="8496" max="8496" width="5.85546875" style="75" customWidth="1"/>
    <col min="8497" max="8497" width="5.42578125" style="75" customWidth="1"/>
    <col min="8498" max="8498" width="5.28515625" style="75" customWidth="1"/>
    <col min="8499" max="8499" width="4.85546875" style="75" customWidth="1"/>
    <col min="8500" max="8511" width="0" style="75" hidden="1" customWidth="1"/>
    <col min="8512" max="8512" width="5.85546875" style="75" customWidth="1"/>
    <col min="8513" max="8513" width="5.42578125" style="75" customWidth="1"/>
    <col min="8514" max="8514" width="5.140625" style="75" customWidth="1"/>
    <col min="8515" max="8515" width="4.140625" style="75" customWidth="1"/>
    <col min="8516" max="8516" width="6.140625" style="75" customWidth="1"/>
    <col min="8517" max="8518" width="5.5703125" style="75" customWidth="1"/>
    <col min="8519" max="8519" width="4.42578125" style="75" customWidth="1"/>
    <col min="8520" max="8531" width="0" style="75" hidden="1" customWidth="1"/>
    <col min="8532" max="8532" width="7.5703125" style="75" customWidth="1"/>
    <col min="8533" max="8533" width="6.42578125" style="75" customWidth="1"/>
    <col min="8534" max="8534" width="5.42578125" style="75" customWidth="1"/>
    <col min="8535" max="8535" width="5.140625" style="75" customWidth="1"/>
    <col min="8536" max="8536" width="5.7109375" style="75" customWidth="1"/>
    <col min="8537" max="8537" width="5.42578125" style="75" customWidth="1"/>
    <col min="8538" max="8538" width="4.5703125" style="75" customWidth="1"/>
    <col min="8539" max="8539" width="5.42578125" style="75" customWidth="1"/>
    <col min="8540" max="8542" width="5.85546875" style="75" customWidth="1"/>
    <col min="8543" max="8543" width="4.42578125" style="75" customWidth="1"/>
    <col min="8544" max="8558" width="0" style="75" hidden="1" customWidth="1"/>
    <col min="8559" max="8704" width="9.140625" style="75"/>
    <col min="8705" max="8705" width="3.140625" style="75" customWidth="1"/>
    <col min="8706" max="8706" width="12.28515625" style="75" customWidth="1"/>
    <col min="8707" max="8707" width="34.85546875" style="75" customWidth="1"/>
    <col min="8708" max="8708" width="8.42578125" style="75" customWidth="1"/>
    <col min="8709" max="8709" width="8.28515625" style="75" customWidth="1"/>
    <col min="8710" max="8710" width="9.42578125" style="75" customWidth="1"/>
    <col min="8711" max="8711" width="8.28515625" style="75" customWidth="1"/>
    <col min="8712" max="8714" width="6.42578125" style="75" customWidth="1"/>
    <col min="8715" max="8715" width="7.140625" style="75" customWidth="1"/>
    <col min="8716" max="8716" width="4.5703125" style="75" customWidth="1"/>
    <col min="8717" max="8717" width="6.7109375" style="75" customWidth="1"/>
    <col min="8718" max="8718" width="6.85546875" style="75" customWidth="1"/>
    <col min="8719" max="8719" width="6.28515625" style="75" customWidth="1"/>
    <col min="8720" max="8720" width="4" style="75" customWidth="1"/>
    <col min="8721" max="8721" width="7.28515625" style="75" customWidth="1"/>
    <col min="8722" max="8722" width="7.5703125" style="75" customWidth="1"/>
    <col min="8723" max="8723" width="6" style="75" customWidth="1"/>
    <col min="8724" max="8724" width="4.7109375" style="75" customWidth="1"/>
    <col min="8725" max="8725" width="5.42578125" style="75" customWidth="1"/>
    <col min="8726" max="8726" width="5.7109375" style="75" customWidth="1"/>
    <col min="8727" max="8727" width="5.85546875" style="75" customWidth="1"/>
    <col min="8728" max="8728" width="5.7109375" style="75" customWidth="1"/>
    <col min="8729" max="8739" width="0" style="75" hidden="1" customWidth="1"/>
    <col min="8740" max="8740" width="5.85546875" style="75" customWidth="1"/>
    <col min="8741" max="8741" width="5.7109375" style="75" customWidth="1"/>
    <col min="8742" max="8742" width="5" style="75" customWidth="1"/>
    <col min="8743" max="8743" width="4.140625" style="75" customWidth="1"/>
    <col min="8744" max="8744" width="5.85546875" style="75" customWidth="1"/>
    <col min="8745" max="8745" width="5.7109375" style="75" customWidth="1"/>
    <col min="8746" max="8746" width="4.7109375" style="75" customWidth="1"/>
    <col min="8747" max="8747" width="4.42578125" style="75" customWidth="1"/>
    <col min="8748" max="8751" width="0" style="75" hidden="1" customWidth="1"/>
    <col min="8752" max="8752" width="5.85546875" style="75" customWidth="1"/>
    <col min="8753" max="8753" width="5.42578125" style="75" customWidth="1"/>
    <col min="8754" max="8754" width="5.28515625" style="75" customWidth="1"/>
    <col min="8755" max="8755" width="4.85546875" style="75" customWidth="1"/>
    <col min="8756" max="8767" width="0" style="75" hidden="1" customWidth="1"/>
    <col min="8768" max="8768" width="5.85546875" style="75" customWidth="1"/>
    <col min="8769" max="8769" width="5.42578125" style="75" customWidth="1"/>
    <col min="8770" max="8770" width="5.140625" style="75" customWidth="1"/>
    <col min="8771" max="8771" width="4.140625" style="75" customWidth="1"/>
    <col min="8772" max="8772" width="6.140625" style="75" customWidth="1"/>
    <col min="8773" max="8774" width="5.5703125" style="75" customWidth="1"/>
    <col min="8775" max="8775" width="4.42578125" style="75" customWidth="1"/>
    <col min="8776" max="8787" width="0" style="75" hidden="1" customWidth="1"/>
    <col min="8788" max="8788" width="7.5703125" style="75" customWidth="1"/>
    <col min="8789" max="8789" width="6.42578125" style="75" customWidth="1"/>
    <col min="8790" max="8790" width="5.42578125" style="75" customWidth="1"/>
    <col min="8791" max="8791" width="5.140625" style="75" customWidth="1"/>
    <col min="8792" max="8792" width="5.7109375" style="75" customWidth="1"/>
    <col min="8793" max="8793" width="5.42578125" style="75" customWidth="1"/>
    <col min="8794" max="8794" width="4.5703125" style="75" customWidth="1"/>
    <col min="8795" max="8795" width="5.42578125" style="75" customWidth="1"/>
    <col min="8796" max="8798" width="5.85546875" style="75" customWidth="1"/>
    <col min="8799" max="8799" width="4.42578125" style="75" customWidth="1"/>
    <col min="8800" max="8814" width="0" style="75" hidden="1" customWidth="1"/>
    <col min="8815" max="8960" width="9.140625" style="75"/>
    <col min="8961" max="8961" width="3.140625" style="75" customWidth="1"/>
    <col min="8962" max="8962" width="12.28515625" style="75" customWidth="1"/>
    <col min="8963" max="8963" width="34.85546875" style="75" customWidth="1"/>
    <col min="8964" max="8964" width="8.42578125" style="75" customWidth="1"/>
    <col min="8965" max="8965" width="8.28515625" style="75" customWidth="1"/>
    <col min="8966" max="8966" width="9.42578125" style="75" customWidth="1"/>
    <col min="8967" max="8967" width="8.28515625" style="75" customWidth="1"/>
    <col min="8968" max="8970" width="6.42578125" style="75" customWidth="1"/>
    <col min="8971" max="8971" width="7.140625" style="75" customWidth="1"/>
    <col min="8972" max="8972" width="4.5703125" style="75" customWidth="1"/>
    <col min="8973" max="8973" width="6.7109375" style="75" customWidth="1"/>
    <col min="8974" max="8974" width="6.85546875" style="75" customWidth="1"/>
    <col min="8975" max="8975" width="6.28515625" style="75" customWidth="1"/>
    <col min="8976" max="8976" width="4" style="75" customWidth="1"/>
    <col min="8977" max="8977" width="7.28515625" style="75" customWidth="1"/>
    <col min="8978" max="8978" width="7.5703125" style="75" customWidth="1"/>
    <col min="8979" max="8979" width="6" style="75" customWidth="1"/>
    <col min="8980" max="8980" width="4.7109375" style="75" customWidth="1"/>
    <col min="8981" max="8981" width="5.42578125" style="75" customWidth="1"/>
    <col min="8982" max="8982" width="5.7109375" style="75" customWidth="1"/>
    <col min="8983" max="8983" width="5.85546875" style="75" customWidth="1"/>
    <col min="8984" max="8984" width="5.7109375" style="75" customWidth="1"/>
    <col min="8985" max="8995" width="0" style="75" hidden="1" customWidth="1"/>
    <col min="8996" max="8996" width="5.85546875" style="75" customWidth="1"/>
    <col min="8997" max="8997" width="5.7109375" style="75" customWidth="1"/>
    <col min="8998" max="8998" width="5" style="75" customWidth="1"/>
    <col min="8999" max="8999" width="4.140625" style="75" customWidth="1"/>
    <col min="9000" max="9000" width="5.85546875" style="75" customWidth="1"/>
    <col min="9001" max="9001" width="5.7109375" style="75" customWidth="1"/>
    <col min="9002" max="9002" width="4.7109375" style="75" customWidth="1"/>
    <col min="9003" max="9003" width="4.42578125" style="75" customWidth="1"/>
    <col min="9004" max="9007" width="0" style="75" hidden="1" customWidth="1"/>
    <col min="9008" max="9008" width="5.85546875" style="75" customWidth="1"/>
    <col min="9009" max="9009" width="5.42578125" style="75" customWidth="1"/>
    <col min="9010" max="9010" width="5.28515625" style="75" customWidth="1"/>
    <col min="9011" max="9011" width="4.85546875" style="75" customWidth="1"/>
    <col min="9012" max="9023" width="0" style="75" hidden="1" customWidth="1"/>
    <col min="9024" max="9024" width="5.85546875" style="75" customWidth="1"/>
    <col min="9025" max="9025" width="5.42578125" style="75" customWidth="1"/>
    <col min="9026" max="9026" width="5.140625" style="75" customWidth="1"/>
    <col min="9027" max="9027" width="4.140625" style="75" customWidth="1"/>
    <col min="9028" max="9028" width="6.140625" style="75" customWidth="1"/>
    <col min="9029" max="9030" width="5.5703125" style="75" customWidth="1"/>
    <col min="9031" max="9031" width="4.42578125" style="75" customWidth="1"/>
    <col min="9032" max="9043" width="0" style="75" hidden="1" customWidth="1"/>
    <col min="9044" max="9044" width="7.5703125" style="75" customWidth="1"/>
    <col min="9045" max="9045" width="6.42578125" style="75" customWidth="1"/>
    <col min="9046" max="9046" width="5.42578125" style="75" customWidth="1"/>
    <col min="9047" max="9047" width="5.140625" style="75" customWidth="1"/>
    <col min="9048" max="9048" width="5.7109375" style="75" customWidth="1"/>
    <col min="9049" max="9049" width="5.42578125" style="75" customWidth="1"/>
    <col min="9050" max="9050" width="4.5703125" style="75" customWidth="1"/>
    <col min="9051" max="9051" width="5.42578125" style="75" customWidth="1"/>
    <col min="9052" max="9054" width="5.85546875" style="75" customWidth="1"/>
    <col min="9055" max="9055" width="4.42578125" style="75" customWidth="1"/>
    <col min="9056" max="9070" width="0" style="75" hidden="1" customWidth="1"/>
    <col min="9071" max="9216" width="9.140625" style="75"/>
    <col min="9217" max="9217" width="3.140625" style="75" customWidth="1"/>
    <col min="9218" max="9218" width="12.28515625" style="75" customWidth="1"/>
    <col min="9219" max="9219" width="34.85546875" style="75" customWidth="1"/>
    <col min="9220" max="9220" width="8.42578125" style="75" customWidth="1"/>
    <col min="9221" max="9221" width="8.28515625" style="75" customWidth="1"/>
    <col min="9222" max="9222" width="9.42578125" style="75" customWidth="1"/>
    <col min="9223" max="9223" width="8.28515625" style="75" customWidth="1"/>
    <col min="9224" max="9226" width="6.42578125" style="75" customWidth="1"/>
    <col min="9227" max="9227" width="7.140625" style="75" customWidth="1"/>
    <col min="9228" max="9228" width="4.5703125" style="75" customWidth="1"/>
    <col min="9229" max="9229" width="6.7109375" style="75" customWidth="1"/>
    <col min="9230" max="9230" width="6.85546875" style="75" customWidth="1"/>
    <col min="9231" max="9231" width="6.28515625" style="75" customWidth="1"/>
    <col min="9232" max="9232" width="4" style="75" customWidth="1"/>
    <col min="9233" max="9233" width="7.28515625" style="75" customWidth="1"/>
    <col min="9234" max="9234" width="7.5703125" style="75" customWidth="1"/>
    <col min="9235" max="9235" width="6" style="75" customWidth="1"/>
    <col min="9236" max="9236" width="4.7109375" style="75" customWidth="1"/>
    <col min="9237" max="9237" width="5.42578125" style="75" customWidth="1"/>
    <col min="9238" max="9238" width="5.7109375" style="75" customWidth="1"/>
    <col min="9239" max="9239" width="5.85546875" style="75" customWidth="1"/>
    <col min="9240" max="9240" width="5.7109375" style="75" customWidth="1"/>
    <col min="9241" max="9251" width="0" style="75" hidden="1" customWidth="1"/>
    <col min="9252" max="9252" width="5.85546875" style="75" customWidth="1"/>
    <col min="9253" max="9253" width="5.7109375" style="75" customWidth="1"/>
    <col min="9254" max="9254" width="5" style="75" customWidth="1"/>
    <col min="9255" max="9255" width="4.140625" style="75" customWidth="1"/>
    <col min="9256" max="9256" width="5.85546875" style="75" customWidth="1"/>
    <col min="9257" max="9257" width="5.7109375" style="75" customWidth="1"/>
    <col min="9258" max="9258" width="4.7109375" style="75" customWidth="1"/>
    <col min="9259" max="9259" width="4.42578125" style="75" customWidth="1"/>
    <col min="9260" max="9263" width="0" style="75" hidden="1" customWidth="1"/>
    <col min="9264" max="9264" width="5.85546875" style="75" customWidth="1"/>
    <col min="9265" max="9265" width="5.42578125" style="75" customWidth="1"/>
    <col min="9266" max="9266" width="5.28515625" style="75" customWidth="1"/>
    <col min="9267" max="9267" width="4.85546875" style="75" customWidth="1"/>
    <col min="9268" max="9279" width="0" style="75" hidden="1" customWidth="1"/>
    <col min="9280" max="9280" width="5.85546875" style="75" customWidth="1"/>
    <col min="9281" max="9281" width="5.42578125" style="75" customWidth="1"/>
    <col min="9282" max="9282" width="5.140625" style="75" customWidth="1"/>
    <col min="9283" max="9283" width="4.140625" style="75" customWidth="1"/>
    <col min="9284" max="9284" width="6.140625" style="75" customWidth="1"/>
    <col min="9285" max="9286" width="5.5703125" style="75" customWidth="1"/>
    <col min="9287" max="9287" width="4.42578125" style="75" customWidth="1"/>
    <col min="9288" max="9299" width="0" style="75" hidden="1" customWidth="1"/>
    <col min="9300" max="9300" width="7.5703125" style="75" customWidth="1"/>
    <col min="9301" max="9301" width="6.42578125" style="75" customWidth="1"/>
    <col min="9302" max="9302" width="5.42578125" style="75" customWidth="1"/>
    <col min="9303" max="9303" width="5.140625" style="75" customWidth="1"/>
    <col min="9304" max="9304" width="5.7109375" style="75" customWidth="1"/>
    <col min="9305" max="9305" width="5.42578125" style="75" customWidth="1"/>
    <col min="9306" max="9306" width="4.5703125" style="75" customWidth="1"/>
    <col min="9307" max="9307" width="5.42578125" style="75" customWidth="1"/>
    <col min="9308" max="9310" width="5.85546875" style="75" customWidth="1"/>
    <col min="9311" max="9311" width="4.42578125" style="75" customWidth="1"/>
    <col min="9312" max="9326" width="0" style="75" hidden="1" customWidth="1"/>
    <col min="9327" max="9472" width="9.140625" style="75"/>
    <col min="9473" max="9473" width="3.140625" style="75" customWidth="1"/>
    <col min="9474" max="9474" width="12.28515625" style="75" customWidth="1"/>
    <col min="9475" max="9475" width="34.85546875" style="75" customWidth="1"/>
    <col min="9476" max="9476" width="8.42578125" style="75" customWidth="1"/>
    <col min="9477" max="9477" width="8.28515625" style="75" customWidth="1"/>
    <col min="9478" max="9478" width="9.42578125" style="75" customWidth="1"/>
    <col min="9479" max="9479" width="8.28515625" style="75" customWidth="1"/>
    <col min="9480" max="9482" width="6.42578125" style="75" customWidth="1"/>
    <col min="9483" max="9483" width="7.140625" style="75" customWidth="1"/>
    <col min="9484" max="9484" width="4.5703125" style="75" customWidth="1"/>
    <col min="9485" max="9485" width="6.7109375" style="75" customWidth="1"/>
    <col min="9486" max="9486" width="6.85546875" style="75" customWidth="1"/>
    <col min="9487" max="9487" width="6.28515625" style="75" customWidth="1"/>
    <col min="9488" max="9488" width="4" style="75" customWidth="1"/>
    <col min="9489" max="9489" width="7.28515625" style="75" customWidth="1"/>
    <col min="9490" max="9490" width="7.5703125" style="75" customWidth="1"/>
    <col min="9491" max="9491" width="6" style="75" customWidth="1"/>
    <col min="9492" max="9492" width="4.7109375" style="75" customWidth="1"/>
    <col min="9493" max="9493" width="5.42578125" style="75" customWidth="1"/>
    <col min="9494" max="9494" width="5.7109375" style="75" customWidth="1"/>
    <col min="9495" max="9495" width="5.85546875" style="75" customWidth="1"/>
    <col min="9496" max="9496" width="5.7109375" style="75" customWidth="1"/>
    <col min="9497" max="9507" width="0" style="75" hidden="1" customWidth="1"/>
    <col min="9508" max="9508" width="5.85546875" style="75" customWidth="1"/>
    <col min="9509" max="9509" width="5.7109375" style="75" customWidth="1"/>
    <col min="9510" max="9510" width="5" style="75" customWidth="1"/>
    <col min="9511" max="9511" width="4.140625" style="75" customWidth="1"/>
    <col min="9512" max="9512" width="5.85546875" style="75" customWidth="1"/>
    <col min="9513" max="9513" width="5.7109375" style="75" customWidth="1"/>
    <col min="9514" max="9514" width="4.7109375" style="75" customWidth="1"/>
    <col min="9515" max="9515" width="4.42578125" style="75" customWidth="1"/>
    <col min="9516" max="9519" width="0" style="75" hidden="1" customWidth="1"/>
    <col min="9520" max="9520" width="5.85546875" style="75" customWidth="1"/>
    <col min="9521" max="9521" width="5.42578125" style="75" customWidth="1"/>
    <col min="9522" max="9522" width="5.28515625" style="75" customWidth="1"/>
    <col min="9523" max="9523" width="4.85546875" style="75" customWidth="1"/>
    <col min="9524" max="9535" width="0" style="75" hidden="1" customWidth="1"/>
    <col min="9536" max="9536" width="5.85546875" style="75" customWidth="1"/>
    <col min="9537" max="9537" width="5.42578125" style="75" customWidth="1"/>
    <col min="9538" max="9538" width="5.140625" style="75" customWidth="1"/>
    <col min="9539" max="9539" width="4.140625" style="75" customWidth="1"/>
    <col min="9540" max="9540" width="6.140625" style="75" customWidth="1"/>
    <col min="9541" max="9542" width="5.5703125" style="75" customWidth="1"/>
    <col min="9543" max="9543" width="4.42578125" style="75" customWidth="1"/>
    <col min="9544" max="9555" width="0" style="75" hidden="1" customWidth="1"/>
    <col min="9556" max="9556" width="7.5703125" style="75" customWidth="1"/>
    <col min="9557" max="9557" width="6.42578125" style="75" customWidth="1"/>
    <col min="9558" max="9558" width="5.42578125" style="75" customWidth="1"/>
    <col min="9559" max="9559" width="5.140625" style="75" customWidth="1"/>
    <col min="9560" max="9560" width="5.7109375" style="75" customWidth="1"/>
    <col min="9561" max="9561" width="5.42578125" style="75" customWidth="1"/>
    <col min="9562" max="9562" width="4.5703125" style="75" customWidth="1"/>
    <col min="9563" max="9563" width="5.42578125" style="75" customWidth="1"/>
    <col min="9564" max="9566" width="5.85546875" style="75" customWidth="1"/>
    <col min="9567" max="9567" width="4.42578125" style="75" customWidth="1"/>
    <col min="9568" max="9582" width="0" style="75" hidden="1" customWidth="1"/>
    <col min="9583" max="9728" width="9.140625" style="75"/>
    <col min="9729" max="9729" width="3.140625" style="75" customWidth="1"/>
    <col min="9730" max="9730" width="12.28515625" style="75" customWidth="1"/>
    <col min="9731" max="9731" width="34.85546875" style="75" customWidth="1"/>
    <col min="9732" max="9732" width="8.42578125" style="75" customWidth="1"/>
    <col min="9733" max="9733" width="8.28515625" style="75" customWidth="1"/>
    <col min="9734" max="9734" width="9.42578125" style="75" customWidth="1"/>
    <col min="9735" max="9735" width="8.28515625" style="75" customWidth="1"/>
    <col min="9736" max="9738" width="6.42578125" style="75" customWidth="1"/>
    <col min="9739" max="9739" width="7.140625" style="75" customWidth="1"/>
    <col min="9740" max="9740" width="4.5703125" style="75" customWidth="1"/>
    <col min="9741" max="9741" width="6.7109375" style="75" customWidth="1"/>
    <col min="9742" max="9742" width="6.85546875" style="75" customWidth="1"/>
    <col min="9743" max="9743" width="6.28515625" style="75" customWidth="1"/>
    <col min="9744" max="9744" width="4" style="75" customWidth="1"/>
    <col min="9745" max="9745" width="7.28515625" style="75" customWidth="1"/>
    <col min="9746" max="9746" width="7.5703125" style="75" customWidth="1"/>
    <col min="9747" max="9747" width="6" style="75" customWidth="1"/>
    <col min="9748" max="9748" width="4.7109375" style="75" customWidth="1"/>
    <col min="9749" max="9749" width="5.42578125" style="75" customWidth="1"/>
    <col min="9750" max="9750" width="5.7109375" style="75" customWidth="1"/>
    <col min="9751" max="9751" width="5.85546875" style="75" customWidth="1"/>
    <col min="9752" max="9752" width="5.7109375" style="75" customWidth="1"/>
    <col min="9753" max="9763" width="0" style="75" hidden="1" customWidth="1"/>
    <col min="9764" max="9764" width="5.85546875" style="75" customWidth="1"/>
    <col min="9765" max="9765" width="5.7109375" style="75" customWidth="1"/>
    <col min="9766" max="9766" width="5" style="75" customWidth="1"/>
    <col min="9767" max="9767" width="4.140625" style="75" customWidth="1"/>
    <col min="9768" max="9768" width="5.85546875" style="75" customWidth="1"/>
    <col min="9769" max="9769" width="5.7109375" style="75" customWidth="1"/>
    <col min="9770" max="9770" width="4.7109375" style="75" customWidth="1"/>
    <col min="9771" max="9771" width="4.42578125" style="75" customWidth="1"/>
    <col min="9772" max="9775" width="0" style="75" hidden="1" customWidth="1"/>
    <col min="9776" max="9776" width="5.85546875" style="75" customWidth="1"/>
    <col min="9777" max="9777" width="5.42578125" style="75" customWidth="1"/>
    <col min="9778" max="9778" width="5.28515625" style="75" customWidth="1"/>
    <col min="9779" max="9779" width="4.85546875" style="75" customWidth="1"/>
    <col min="9780" max="9791" width="0" style="75" hidden="1" customWidth="1"/>
    <col min="9792" max="9792" width="5.85546875" style="75" customWidth="1"/>
    <col min="9793" max="9793" width="5.42578125" style="75" customWidth="1"/>
    <col min="9794" max="9794" width="5.140625" style="75" customWidth="1"/>
    <col min="9795" max="9795" width="4.140625" style="75" customWidth="1"/>
    <col min="9796" max="9796" width="6.140625" style="75" customWidth="1"/>
    <col min="9797" max="9798" width="5.5703125" style="75" customWidth="1"/>
    <col min="9799" max="9799" width="4.42578125" style="75" customWidth="1"/>
    <col min="9800" max="9811" width="0" style="75" hidden="1" customWidth="1"/>
    <col min="9812" max="9812" width="7.5703125" style="75" customWidth="1"/>
    <col min="9813" max="9813" width="6.42578125" style="75" customWidth="1"/>
    <col min="9814" max="9814" width="5.42578125" style="75" customWidth="1"/>
    <col min="9815" max="9815" width="5.140625" style="75" customWidth="1"/>
    <col min="9816" max="9816" width="5.7109375" style="75" customWidth="1"/>
    <col min="9817" max="9817" width="5.42578125" style="75" customWidth="1"/>
    <col min="9818" max="9818" width="4.5703125" style="75" customWidth="1"/>
    <col min="9819" max="9819" width="5.42578125" style="75" customWidth="1"/>
    <col min="9820" max="9822" width="5.85546875" style="75" customWidth="1"/>
    <col min="9823" max="9823" width="4.42578125" style="75" customWidth="1"/>
    <col min="9824" max="9838" width="0" style="75" hidden="1" customWidth="1"/>
    <col min="9839" max="9984" width="9.140625" style="75"/>
    <col min="9985" max="9985" width="3.140625" style="75" customWidth="1"/>
    <col min="9986" max="9986" width="12.28515625" style="75" customWidth="1"/>
    <col min="9987" max="9987" width="34.85546875" style="75" customWidth="1"/>
    <col min="9988" max="9988" width="8.42578125" style="75" customWidth="1"/>
    <col min="9989" max="9989" width="8.28515625" style="75" customWidth="1"/>
    <col min="9990" max="9990" width="9.42578125" style="75" customWidth="1"/>
    <col min="9991" max="9991" width="8.28515625" style="75" customWidth="1"/>
    <col min="9992" max="9994" width="6.42578125" style="75" customWidth="1"/>
    <col min="9995" max="9995" width="7.140625" style="75" customWidth="1"/>
    <col min="9996" max="9996" width="4.5703125" style="75" customWidth="1"/>
    <col min="9997" max="9997" width="6.7109375" style="75" customWidth="1"/>
    <col min="9998" max="9998" width="6.85546875" style="75" customWidth="1"/>
    <col min="9999" max="9999" width="6.28515625" style="75" customWidth="1"/>
    <col min="10000" max="10000" width="4" style="75" customWidth="1"/>
    <col min="10001" max="10001" width="7.28515625" style="75" customWidth="1"/>
    <col min="10002" max="10002" width="7.5703125" style="75" customWidth="1"/>
    <col min="10003" max="10003" width="6" style="75" customWidth="1"/>
    <col min="10004" max="10004" width="4.7109375" style="75" customWidth="1"/>
    <col min="10005" max="10005" width="5.42578125" style="75" customWidth="1"/>
    <col min="10006" max="10006" width="5.7109375" style="75" customWidth="1"/>
    <col min="10007" max="10007" width="5.85546875" style="75" customWidth="1"/>
    <col min="10008" max="10008" width="5.7109375" style="75" customWidth="1"/>
    <col min="10009" max="10019" width="0" style="75" hidden="1" customWidth="1"/>
    <col min="10020" max="10020" width="5.85546875" style="75" customWidth="1"/>
    <col min="10021" max="10021" width="5.7109375" style="75" customWidth="1"/>
    <col min="10022" max="10022" width="5" style="75" customWidth="1"/>
    <col min="10023" max="10023" width="4.140625" style="75" customWidth="1"/>
    <col min="10024" max="10024" width="5.85546875" style="75" customWidth="1"/>
    <col min="10025" max="10025" width="5.7109375" style="75" customWidth="1"/>
    <col min="10026" max="10026" width="4.7109375" style="75" customWidth="1"/>
    <col min="10027" max="10027" width="4.42578125" style="75" customWidth="1"/>
    <col min="10028" max="10031" width="0" style="75" hidden="1" customWidth="1"/>
    <col min="10032" max="10032" width="5.85546875" style="75" customWidth="1"/>
    <col min="10033" max="10033" width="5.42578125" style="75" customWidth="1"/>
    <col min="10034" max="10034" width="5.28515625" style="75" customWidth="1"/>
    <col min="10035" max="10035" width="4.85546875" style="75" customWidth="1"/>
    <col min="10036" max="10047" width="0" style="75" hidden="1" customWidth="1"/>
    <col min="10048" max="10048" width="5.85546875" style="75" customWidth="1"/>
    <col min="10049" max="10049" width="5.42578125" style="75" customWidth="1"/>
    <col min="10050" max="10050" width="5.140625" style="75" customWidth="1"/>
    <col min="10051" max="10051" width="4.140625" style="75" customWidth="1"/>
    <col min="10052" max="10052" width="6.140625" style="75" customWidth="1"/>
    <col min="10053" max="10054" width="5.5703125" style="75" customWidth="1"/>
    <col min="10055" max="10055" width="4.42578125" style="75" customWidth="1"/>
    <col min="10056" max="10067" width="0" style="75" hidden="1" customWidth="1"/>
    <col min="10068" max="10068" width="7.5703125" style="75" customWidth="1"/>
    <col min="10069" max="10069" width="6.42578125" style="75" customWidth="1"/>
    <col min="10070" max="10070" width="5.42578125" style="75" customWidth="1"/>
    <col min="10071" max="10071" width="5.140625" style="75" customWidth="1"/>
    <col min="10072" max="10072" width="5.7109375" style="75" customWidth="1"/>
    <col min="10073" max="10073" width="5.42578125" style="75" customWidth="1"/>
    <col min="10074" max="10074" width="4.5703125" style="75" customWidth="1"/>
    <col min="10075" max="10075" width="5.42578125" style="75" customWidth="1"/>
    <col min="10076" max="10078" width="5.85546875" style="75" customWidth="1"/>
    <col min="10079" max="10079" width="4.42578125" style="75" customWidth="1"/>
    <col min="10080" max="10094" width="0" style="75" hidden="1" customWidth="1"/>
    <col min="10095" max="10240" width="9.140625" style="75"/>
    <col min="10241" max="10241" width="3.140625" style="75" customWidth="1"/>
    <col min="10242" max="10242" width="12.28515625" style="75" customWidth="1"/>
    <col min="10243" max="10243" width="34.85546875" style="75" customWidth="1"/>
    <col min="10244" max="10244" width="8.42578125" style="75" customWidth="1"/>
    <col min="10245" max="10245" width="8.28515625" style="75" customWidth="1"/>
    <col min="10246" max="10246" width="9.42578125" style="75" customWidth="1"/>
    <col min="10247" max="10247" width="8.28515625" style="75" customWidth="1"/>
    <col min="10248" max="10250" width="6.42578125" style="75" customWidth="1"/>
    <col min="10251" max="10251" width="7.140625" style="75" customWidth="1"/>
    <col min="10252" max="10252" width="4.5703125" style="75" customWidth="1"/>
    <col min="10253" max="10253" width="6.7109375" style="75" customWidth="1"/>
    <col min="10254" max="10254" width="6.85546875" style="75" customWidth="1"/>
    <col min="10255" max="10255" width="6.28515625" style="75" customWidth="1"/>
    <col min="10256" max="10256" width="4" style="75" customWidth="1"/>
    <col min="10257" max="10257" width="7.28515625" style="75" customWidth="1"/>
    <col min="10258" max="10258" width="7.5703125" style="75" customWidth="1"/>
    <col min="10259" max="10259" width="6" style="75" customWidth="1"/>
    <col min="10260" max="10260" width="4.7109375" style="75" customWidth="1"/>
    <col min="10261" max="10261" width="5.42578125" style="75" customWidth="1"/>
    <col min="10262" max="10262" width="5.7109375" style="75" customWidth="1"/>
    <col min="10263" max="10263" width="5.85546875" style="75" customWidth="1"/>
    <col min="10264" max="10264" width="5.7109375" style="75" customWidth="1"/>
    <col min="10265" max="10275" width="0" style="75" hidden="1" customWidth="1"/>
    <col min="10276" max="10276" width="5.85546875" style="75" customWidth="1"/>
    <col min="10277" max="10277" width="5.7109375" style="75" customWidth="1"/>
    <col min="10278" max="10278" width="5" style="75" customWidth="1"/>
    <col min="10279" max="10279" width="4.140625" style="75" customWidth="1"/>
    <col min="10280" max="10280" width="5.85546875" style="75" customWidth="1"/>
    <col min="10281" max="10281" width="5.7109375" style="75" customWidth="1"/>
    <col min="10282" max="10282" width="4.7109375" style="75" customWidth="1"/>
    <col min="10283" max="10283" width="4.42578125" style="75" customWidth="1"/>
    <col min="10284" max="10287" width="0" style="75" hidden="1" customWidth="1"/>
    <col min="10288" max="10288" width="5.85546875" style="75" customWidth="1"/>
    <col min="10289" max="10289" width="5.42578125" style="75" customWidth="1"/>
    <col min="10290" max="10290" width="5.28515625" style="75" customWidth="1"/>
    <col min="10291" max="10291" width="4.85546875" style="75" customWidth="1"/>
    <col min="10292" max="10303" width="0" style="75" hidden="1" customWidth="1"/>
    <col min="10304" max="10304" width="5.85546875" style="75" customWidth="1"/>
    <col min="10305" max="10305" width="5.42578125" style="75" customWidth="1"/>
    <col min="10306" max="10306" width="5.140625" style="75" customWidth="1"/>
    <col min="10307" max="10307" width="4.140625" style="75" customWidth="1"/>
    <col min="10308" max="10308" width="6.140625" style="75" customWidth="1"/>
    <col min="10309" max="10310" width="5.5703125" style="75" customWidth="1"/>
    <col min="10311" max="10311" width="4.42578125" style="75" customWidth="1"/>
    <col min="10312" max="10323" width="0" style="75" hidden="1" customWidth="1"/>
    <col min="10324" max="10324" width="7.5703125" style="75" customWidth="1"/>
    <col min="10325" max="10325" width="6.42578125" style="75" customWidth="1"/>
    <col min="10326" max="10326" width="5.42578125" style="75" customWidth="1"/>
    <col min="10327" max="10327" width="5.140625" style="75" customWidth="1"/>
    <col min="10328" max="10328" width="5.7109375" style="75" customWidth="1"/>
    <col min="10329" max="10329" width="5.42578125" style="75" customWidth="1"/>
    <col min="10330" max="10330" width="4.5703125" style="75" customWidth="1"/>
    <col min="10331" max="10331" width="5.42578125" style="75" customWidth="1"/>
    <col min="10332" max="10334" width="5.85546875" style="75" customWidth="1"/>
    <col min="10335" max="10335" width="4.42578125" style="75" customWidth="1"/>
    <col min="10336" max="10350" width="0" style="75" hidden="1" customWidth="1"/>
    <col min="10351" max="10496" width="9.140625" style="75"/>
    <col min="10497" max="10497" width="3.140625" style="75" customWidth="1"/>
    <col min="10498" max="10498" width="12.28515625" style="75" customWidth="1"/>
    <col min="10499" max="10499" width="34.85546875" style="75" customWidth="1"/>
    <col min="10500" max="10500" width="8.42578125" style="75" customWidth="1"/>
    <col min="10501" max="10501" width="8.28515625" style="75" customWidth="1"/>
    <col min="10502" max="10502" width="9.42578125" style="75" customWidth="1"/>
    <col min="10503" max="10503" width="8.28515625" style="75" customWidth="1"/>
    <col min="10504" max="10506" width="6.42578125" style="75" customWidth="1"/>
    <col min="10507" max="10507" width="7.140625" style="75" customWidth="1"/>
    <col min="10508" max="10508" width="4.5703125" style="75" customWidth="1"/>
    <col min="10509" max="10509" width="6.7109375" style="75" customWidth="1"/>
    <col min="10510" max="10510" width="6.85546875" style="75" customWidth="1"/>
    <col min="10511" max="10511" width="6.28515625" style="75" customWidth="1"/>
    <col min="10512" max="10512" width="4" style="75" customWidth="1"/>
    <col min="10513" max="10513" width="7.28515625" style="75" customWidth="1"/>
    <col min="10514" max="10514" width="7.5703125" style="75" customWidth="1"/>
    <col min="10515" max="10515" width="6" style="75" customWidth="1"/>
    <col min="10516" max="10516" width="4.7109375" style="75" customWidth="1"/>
    <col min="10517" max="10517" width="5.42578125" style="75" customWidth="1"/>
    <col min="10518" max="10518" width="5.7109375" style="75" customWidth="1"/>
    <col min="10519" max="10519" width="5.85546875" style="75" customWidth="1"/>
    <col min="10520" max="10520" width="5.7109375" style="75" customWidth="1"/>
    <col min="10521" max="10531" width="0" style="75" hidden="1" customWidth="1"/>
    <col min="10532" max="10532" width="5.85546875" style="75" customWidth="1"/>
    <col min="10533" max="10533" width="5.7109375" style="75" customWidth="1"/>
    <col min="10534" max="10534" width="5" style="75" customWidth="1"/>
    <col min="10535" max="10535" width="4.140625" style="75" customWidth="1"/>
    <col min="10536" max="10536" width="5.85546875" style="75" customWidth="1"/>
    <col min="10537" max="10537" width="5.7109375" style="75" customWidth="1"/>
    <col min="10538" max="10538" width="4.7109375" style="75" customWidth="1"/>
    <col min="10539" max="10539" width="4.42578125" style="75" customWidth="1"/>
    <col min="10540" max="10543" width="0" style="75" hidden="1" customWidth="1"/>
    <col min="10544" max="10544" width="5.85546875" style="75" customWidth="1"/>
    <col min="10545" max="10545" width="5.42578125" style="75" customWidth="1"/>
    <col min="10546" max="10546" width="5.28515625" style="75" customWidth="1"/>
    <col min="10547" max="10547" width="4.85546875" style="75" customWidth="1"/>
    <col min="10548" max="10559" width="0" style="75" hidden="1" customWidth="1"/>
    <col min="10560" max="10560" width="5.85546875" style="75" customWidth="1"/>
    <col min="10561" max="10561" width="5.42578125" style="75" customWidth="1"/>
    <col min="10562" max="10562" width="5.140625" style="75" customWidth="1"/>
    <col min="10563" max="10563" width="4.140625" style="75" customWidth="1"/>
    <col min="10564" max="10564" width="6.140625" style="75" customWidth="1"/>
    <col min="10565" max="10566" width="5.5703125" style="75" customWidth="1"/>
    <col min="10567" max="10567" width="4.42578125" style="75" customWidth="1"/>
    <col min="10568" max="10579" width="0" style="75" hidden="1" customWidth="1"/>
    <col min="10580" max="10580" width="7.5703125" style="75" customWidth="1"/>
    <col min="10581" max="10581" width="6.42578125" style="75" customWidth="1"/>
    <col min="10582" max="10582" width="5.42578125" style="75" customWidth="1"/>
    <col min="10583" max="10583" width="5.140625" style="75" customWidth="1"/>
    <col min="10584" max="10584" width="5.7109375" style="75" customWidth="1"/>
    <col min="10585" max="10585" width="5.42578125" style="75" customWidth="1"/>
    <col min="10586" max="10586" width="4.5703125" style="75" customWidth="1"/>
    <col min="10587" max="10587" width="5.42578125" style="75" customWidth="1"/>
    <col min="10588" max="10590" width="5.85546875" style="75" customWidth="1"/>
    <col min="10591" max="10591" width="4.42578125" style="75" customWidth="1"/>
    <col min="10592" max="10606" width="0" style="75" hidden="1" customWidth="1"/>
    <col min="10607" max="10752" width="9.140625" style="75"/>
    <col min="10753" max="10753" width="3.140625" style="75" customWidth="1"/>
    <col min="10754" max="10754" width="12.28515625" style="75" customWidth="1"/>
    <col min="10755" max="10755" width="34.85546875" style="75" customWidth="1"/>
    <col min="10756" max="10756" width="8.42578125" style="75" customWidth="1"/>
    <col min="10757" max="10757" width="8.28515625" style="75" customWidth="1"/>
    <col min="10758" max="10758" width="9.42578125" style="75" customWidth="1"/>
    <col min="10759" max="10759" width="8.28515625" style="75" customWidth="1"/>
    <col min="10760" max="10762" width="6.42578125" style="75" customWidth="1"/>
    <col min="10763" max="10763" width="7.140625" style="75" customWidth="1"/>
    <col min="10764" max="10764" width="4.5703125" style="75" customWidth="1"/>
    <col min="10765" max="10765" width="6.7109375" style="75" customWidth="1"/>
    <col min="10766" max="10766" width="6.85546875" style="75" customWidth="1"/>
    <col min="10767" max="10767" width="6.28515625" style="75" customWidth="1"/>
    <col min="10768" max="10768" width="4" style="75" customWidth="1"/>
    <col min="10769" max="10769" width="7.28515625" style="75" customWidth="1"/>
    <col min="10770" max="10770" width="7.5703125" style="75" customWidth="1"/>
    <col min="10771" max="10771" width="6" style="75" customWidth="1"/>
    <col min="10772" max="10772" width="4.7109375" style="75" customWidth="1"/>
    <col min="10773" max="10773" width="5.42578125" style="75" customWidth="1"/>
    <col min="10774" max="10774" width="5.7109375" style="75" customWidth="1"/>
    <col min="10775" max="10775" width="5.85546875" style="75" customWidth="1"/>
    <col min="10776" max="10776" width="5.7109375" style="75" customWidth="1"/>
    <col min="10777" max="10787" width="0" style="75" hidden="1" customWidth="1"/>
    <col min="10788" max="10788" width="5.85546875" style="75" customWidth="1"/>
    <col min="10789" max="10789" width="5.7109375" style="75" customWidth="1"/>
    <col min="10790" max="10790" width="5" style="75" customWidth="1"/>
    <col min="10791" max="10791" width="4.140625" style="75" customWidth="1"/>
    <col min="10792" max="10792" width="5.85546875" style="75" customWidth="1"/>
    <col min="10793" max="10793" width="5.7109375" style="75" customWidth="1"/>
    <col min="10794" max="10794" width="4.7109375" style="75" customWidth="1"/>
    <col min="10795" max="10795" width="4.42578125" style="75" customWidth="1"/>
    <col min="10796" max="10799" width="0" style="75" hidden="1" customWidth="1"/>
    <col min="10800" max="10800" width="5.85546875" style="75" customWidth="1"/>
    <col min="10801" max="10801" width="5.42578125" style="75" customWidth="1"/>
    <col min="10802" max="10802" width="5.28515625" style="75" customWidth="1"/>
    <col min="10803" max="10803" width="4.85546875" style="75" customWidth="1"/>
    <col min="10804" max="10815" width="0" style="75" hidden="1" customWidth="1"/>
    <col min="10816" max="10816" width="5.85546875" style="75" customWidth="1"/>
    <col min="10817" max="10817" width="5.42578125" style="75" customWidth="1"/>
    <col min="10818" max="10818" width="5.140625" style="75" customWidth="1"/>
    <col min="10819" max="10819" width="4.140625" style="75" customWidth="1"/>
    <col min="10820" max="10820" width="6.140625" style="75" customWidth="1"/>
    <col min="10821" max="10822" width="5.5703125" style="75" customWidth="1"/>
    <col min="10823" max="10823" width="4.42578125" style="75" customWidth="1"/>
    <col min="10824" max="10835" width="0" style="75" hidden="1" customWidth="1"/>
    <col min="10836" max="10836" width="7.5703125" style="75" customWidth="1"/>
    <col min="10837" max="10837" width="6.42578125" style="75" customWidth="1"/>
    <col min="10838" max="10838" width="5.42578125" style="75" customWidth="1"/>
    <col min="10839" max="10839" width="5.140625" style="75" customWidth="1"/>
    <col min="10840" max="10840" width="5.7109375" style="75" customWidth="1"/>
    <col min="10841" max="10841" width="5.42578125" style="75" customWidth="1"/>
    <col min="10842" max="10842" width="4.5703125" style="75" customWidth="1"/>
    <col min="10843" max="10843" width="5.42578125" style="75" customWidth="1"/>
    <col min="10844" max="10846" width="5.85546875" style="75" customWidth="1"/>
    <col min="10847" max="10847" width="4.42578125" style="75" customWidth="1"/>
    <col min="10848" max="10862" width="0" style="75" hidden="1" customWidth="1"/>
    <col min="10863" max="11008" width="9.140625" style="75"/>
    <col min="11009" max="11009" width="3.140625" style="75" customWidth="1"/>
    <col min="11010" max="11010" width="12.28515625" style="75" customWidth="1"/>
    <col min="11011" max="11011" width="34.85546875" style="75" customWidth="1"/>
    <col min="11012" max="11012" width="8.42578125" style="75" customWidth="1"/>
    <col min="11013" max="11013" width="8.28515625" style="75" customWidth="1"/>
    <col min="11014" max="11014" width="9.42578125" style="75" customWidth="1"/>
    <col min="11015" max="11015" width="8.28515625" style="75" customWidth="1"/>
    <col min="11016" max="11018" width="6.42578125" style="75" customWidth="1"/>
    <col min="11019" max="11019" width="7.140625" style="75" customWidth="1"/>
    <col min="11020" max="11020" width="4.5703125" style="75" customWidth="1"/>
    <col min="11021" max="11021" width="6.7109375" style="75" customWidth="1"/>
    <col min="11022" max="11022" width="6.85546875" style="75" customWidth="1"/>
    <col min="11023" max="11023" width="6.28515625" style="75" customWidth="1"/>
    <col min="11024" max="11024" width="4" style="75" customWidth="1"/>
    <col min="11025" max="11025" width="7.28515625" style="75" customWidth="1"/>
    <col min="11026" max="11026" width="7.5703125" style="75" customWidth="1"/>
    <col min="11027" max="11027" width="6" style="75" customWidth="1"/>
    <col min="11028" max="11028" width="4.7109375" style="75" customWidth="1"/>
    <col min="11029" max="11029" width="5.42578125" style="75" customWidth="1"/>
    <col min="11030" max="11030" width="5.7109375" style="75" customWidth="1"/>
    <col min="11031" max="11031" width="5.85546875" style="75" customWidth="1"/>
    <col min="11032" max="11032" width="5.7109375" style="75" customWidth="1"/>
    <col min="11033" max="11043" width="0" style="75" hidden="1" customWidth="1"/>
    <col min="11044" max="11044" width="5.85546875" style="75" customWidth="1"/>
    <col min="11045" max="11045" width="5.7109375" style="75" customWidth="1"/>
    <col min="11046" max="11046" width="5" style="75" customWidth="1"/>
    <col min="11047" max="11047" width="4.140625" style="75" customWidth="1"/>
    <col min="11048" max="11048" width="5.85546875" style="75" customWidth="1"/>
    <col min="11049" max="11049" width="5.7109375" style="75" customWidth="1"/>
    <col min="11050" max="11050" width="4.7109375" style="75" customWidth="1"/>
    <col min="11051" max="11051" width="4.42578125" style="75" customWidth="1"/>
    <col min="11052" max="11055" width="0" style="75" hidden="1" customWidth="1"/>
    <col min="11056" max="11056" width="5.85546875" style="75" customWidth="1"/>
    <col min="11057" max="11057" width="5.42578125" style="75" customWidth="1"/>
    <col min="11058" max="11058" width="5.28515625" style="75" customWidth="1"/>
    <col min="11059" max="11059" width="4.85546875" style="75" customWidth="1"/>
    <col min="11060" max="11071" width="0" style="75" hidden="1" customWidth="1"/>
    <col min="11072" max="11072" width="5.85546875" style="75" customWidth="1"/>
    <col min="11073" max="11073" width="5.42578125" style="75" customWidth="1"/>
    <col min="11074" max="11074" width="5.140625" style="75" customWidth="1"/>
    <col min="11075" max="11075" width="4.140625" style="75" customWidth="1"/>
    <col min="11076" max="11076" width="6.140625" style="75" customWidth="1"/>
    <col min="11077" max="11078" width="5.5703125" style="75" customWidth="1"/>
    <col min="11079" max="11079" width="4.42578125" style="75" customWidth="1"/>
    <col min="11080" max="11091" width="0" style="75" hidden="1" customWidth="1"/>
    <col min="11092" max="11092" width="7.5703125" style="75" customWidth="1"/>
    <col min="11093" max="11093" width="6.42578125" style="75" customWidth="1"/>
    <col min="11094" max="11094" width="5.42578125" style="75" customWidth="1"/>
    <col min="11095" max="11095" width="5.140625" style="75" customWidth="1"/>
    <col min="11096" max="11096" width="5.7109375" style="75" customWidth="1"/>
    <col min="11097" max="11097" width="5.42578125" style="75" customWidth="1"/>
    <col min="11098" max="11098" width="4.5703125" style="75" customWidth="1"/>
    <col min="11099" max="11099" width="5.42578125" style="75" customWidth="1"/>
    <col min="11100" max="11102" width="5.85546875" style="75" customWidth="1"/>
    <col min="11103" max="11103" width="4.42578125" style="75" customWidth="1"/>
    <col min="11104" max="11118" width="0" style="75" hidden="1" customWidth="1"/>
    <col min="11119" max="11264" width="9.140625" style="75"/>
    <col min="11265" max="11265" width="3.140625" style="75" customWidth="1"/>
    <col min="11266" max="11266" width="12.28515625" style="75" customWidth="1"/>
    <col min="11267" max="11267" width="34.85546875" style="75" customWidth="1"/>
    <col min="11268" max="11268" width="8.42578125" style="75" customWidth="1"/>
    <col min="11269" max="11269" width="8.28515625" style="75" customWidth="1"/>
    <col min="11270" max="11270" width="9.42578125" style="75" customWidth="1"/>
    <col min="11271" max="11271" width="8.28515625" style="75" customWidth="1"/>
    <col min="11272" max="11274" width="6.42578125" style="75" customWidth="1"/>
    <col min="11275" max="11275" width="7.140625" style="75" customWidth="1"/>
    <col min="11276" max="11276" width="4.5703125" style="75" customWidth="1"/>
    <col min="11277" max="11277" width="6.7109375" style="75" customWidth="1"/>
    <col min="11278" max="11278" width="6.85546875" style="75" customWidth="1"/>
    <col min="11279" max="11279" width="6.28515625" style="75" customWidth="1"/>
    <col min="11280" max="11280" width="4" style="75" customWidth="1"/>
    <col min="11281" max="11281" width="7.28515625" style="75" customWidth="1"/>
    <col min="11282" max="11282" width="7.5703125" style="75" customWidth="1"/>
    <col min="11283" max="11283" width="6" style="75" customWidth="1"/>
    <col min="11284" max="11284" width="4.7109375" style="75" customWidth="1"/>
    <col min="11285" max="11285" width="5.42578125" style="75" customWidth="1"/>
    <col min="11286" max="11286" width="5.7109375" style="75" customWidth="1"/>
    <col min="11287" max="11287" width="5.85546875" style="75" customWidth="1"/>
    <col min="11288" max="11288" width="5.7109375" style="75" customWidth="1"/>
    <col min="11289" max="11299" width="0" style="75" hidden="1" customWidth="1"/>
    <col min="11300" max="11300" width="5.85546875" style="75" customWidth="1"/>
    <col min="11301" max="11301" width="5.7109375" style="75" customWidth="1"/>
    <col min="11302" max="11302" width="5" style="75" customWidth="1"/>
    <col min="11303" max="11303" width="4.140625" style="75" customWidth="1"/>
    <col min="11304" max="11304" width="5.85546875" style="75" customWidth="1"/>
    <col min="11305" max="11305" width="5.7109375" style="75" customWidth="1"/>
    <col min="11306" max="11306" width="4.7109375" style="75" customWidth="1"/>
    <col min="11307" max="11307" width="4.42578125" style="75" customWidth="1"/>
    <col min="11308" max="11311" width="0" style="75" hidden="1" customWidth="1"/>
    <col min="11312" max="11312" width="5.85546875" style="75" customWidth="1"/>
    <col min="11313" max="11313" width="5.42578125" style="75" customWidth="1"/>
    <col min="11314" max="11314" width="5.28515625" style="75" customWidth="1"/>
    <col min="11315" max="11315" width="4.85546875" style="75" customWidth="1"/>
    <col min="11316" max="11327" width="0" style="75" hidden="1" customWidth="1"/>
    <col min="11328" max="11328" width="5.85546875" style="75" customWidth="1"/>
    <col min="11329" max="11329" width="5.42578125" style="75" customWidth="1"/>
    <col min="11330" max="11330" width="5.140625" style="75" customWidth="1"/>
    <col min="11331" max="11331" width="4.140625" style="75" customWidth="1"/>
    <col min="11332" max="11332" width="6.140625" style="75" customWidth="1"/>
    <col min="11333" max="11334" width="5.5703125" style="75" customWidth="1"/>
    <col min="11335" max="11335" width="4.42578125" style="75" customWidth="1"/>
    <col min="11336" max="11347" width="0" style="75" hidden="1" customWidth="1"/>
    <col min="11348" max="11348" width="7.5703125" style="75" customWidth="1"/>
    <col min="11349" max="11349" width="6.42578125" style="75" customWidth="1"/>
    <col min="11350" max="11350" width="5.42578125" style="75" customWidth="1"/>
    <col min="11351" max="11351" width="5.140625" style="75" customWidth="1"/>
    <col min="11352" max="11352" width="5.7109375" style="75" customWidth="1"/>
    <col min="11353" max="11353" width="5.42578125" style="75" customWidth="1"/>
    <col min="11354" max="11354" width="4.5703125" style="75" customWidth="1"/>
    <col min="11355" max="11355" width="5.42578125" style="75" customWidth="1"/>
    <col min="11356" max="11358" width="5.85546875" style="75" customWidth="1"/>
    <col min="11359" max="11359" width="4.42578125" style="75" customWidth="1"/>
    <col min="11360" max="11374" width="0" style="75" hidden="1" customWidth="1"/>
    <col min="11375" max="11520" width="9.140625" style="75"/>
    <col min="11521" max="11521" width="3.140625" style="75" customWidth="1"/>
    <col min="11522" max="11522" width="12.28515625" style="75" customWidth="1"/>
    <col min="11523" max="11523" width="34.85546875" style="75" customWidth="1"/>
    <col min="11524" max="11524" width="8.42578125" style="75" customWidth="1"/>
    <col min="11525" max="11525" width="8.28515625" style="75" customWidth="1"/>
    <col min="11526" max="11526" width="9.42578125" style="75" customWidth="1"/>
    <col min="11527" max="11527" width="8.28515625" style="75" customWidth="1"/>
    <col min="11528" max="11530" width="6.42578125" style="75" customWidth="1"/>
    <col min="11531" max="11531" width="7.140625" style="75" customWidth="1"/>
    <col min="11532" max="11532" width="4.5703125" style="75" customWidth="1"/>
    <col min="11533" max="11533" width="6.7109375" style="75" customWidth="1"/>
    <col min="11534" max="11534" width="6.85546875" style="75" customWidth="1"/>
    <col min="11535" max="11535" width="6.28515625" style="75" customWidth="1"/>
    <col min="11536" max="11536" width="4" style="75" customWidth="1"/>
    <col min="11537" max="11537" width="7.28515625" style="75" customWidth="1"/>
    <col min="11538" max="11538" width="7.5703125" style="75" customWidth="1"/>
    <col min="11539" max="11539" width="6" style="75" customWidth="1"/>
    <col min="11540" max="11540" width="4.7109375" style="75" customWidth="1"/>
    <col min="11541" max="11541" width="5.42578125" style="75" customWidth="1"/>
    <col min="11542" max="11542" width="5.7109375" style="75" customWidth="1"/>
    <col min="11543" max="11543" width="5.85546875" style="75" customWidth="1"/>
    <col min="11544" max="11544" width="5.7109375" style="75" customWidth="1"/>
    <col min="11545" max="11555" width="0" style="75" hidden="1" customWidth="1"/>
    <col min="11556" max="11556" width="5.85546875" style="75" customWidth="1"/>
    <col min="11557" max="11557" width="5.7109375" style="75" customWidth="1"/>
    <col min="11558" max="11558" width="5" style="75" customWidth="1"/>
    <col min="11559" max="11559" width="4.140625" style="75" customWidth="1"/>
    <col min="11560" max="11560" width="5.85546875" style="75" customWidth="1"/>
    <col min="11561" max="11561" width="5.7109375" style="75" customWidth="1"/>
    <col min="11562" max="11562" width="4.7109375" style="75" customWidth="1"/>
    <col min="11563" max="11563" width="4.42578125" style="75" customWidth="1"/>
    <col min="11564" max="11567" width="0" style="75" hidden="1" customWidth="1"/>
    <col min="11568" max="11568" width="5.85546875" style="75" customWidth="1"/>
    <col min="11569" max="11569" width="5.42578125" style="75" customWidth="1"/>
    <col min="11570" max="11570" width="5.28515625" style="75" customWidth="1"/>
    <col min="11571" max="11571" width="4.85546875" style="75" customWidth="1"/>
    <col min="11572" max="11583" width="0" style="75" hidden="1" customWidth="1"/>
    <col min="11584" max="11584" width="5.85546875" style="75" customWidth="1"/>
    <col min="11585" max="11585" width="5.42578125" style="75" customWidth="1"/>
    <col min="11586" max="11586" width="5.140625" style="75" customWidth="1"/>
    <col min="11587" max="11587" width="4.140625" style="75" customWidth="1"/>
    <col min="11588" max="11588" width="6.140625" style="75" customWidth="1"/>
    <col min="11589" max="11590" width="5.5703125" style="75" customWidth="1"/>
    <col min="11591" max="11591" width="4.42578125" style="75" customWidth="1"/>
    <col min="11592" max="11603" width="0" style="75" hidden="1" customWidth="1"/>
    <col min="11604" max="11604" width="7.5703125" style="75" customWidth="1"/>
    <col min="11605" max="11605" width="6.42578125" style="75" customWidth="1"/>
    <col min="11606" max="11606" width="5.42578125" style="75" customWidth="1"/>
    <col min="11607" max="11607" width="5.140625" style="75" customWidth="1"/>
    <col min="11608" max="11608" width="5.7109375" style="75" customWidth="1"/>
    <col min="11609" max="11609" width="5.42578125" style="75" customWidth="1"/>
    <col min="11610" max="11610" width="4.5703125" style="75" customWidth="1"/>
    <col min="11611" max="11611" width="5.42578125" style="75" customWidth="1"/>
    <col min="11612" max="11614" width="5.85546875" style="75" customWidth="1"/>
    <col min="11615" max="11615" width="4.42578125" style="75" customWidth="1"/>
    <col min="11616" max="11630" width="0" style="75" hidden="1" customWidth="1"/>
    <col min="11631" max="11776" width="9.140625" style="75"/>
    <col min="11777" max="11777" width="3.140625" style="75" customWidth="1"/>
    <col min="11778" max="11778" width="12.28515625" style="75" customWidth="1"/>
    <col min="11779" max="11779" width="34.85546875" style="75" customWidth="1"/>
    <col min="11780" max="11780" width="8.42578125" style="75" customWidth="1"/>
    <col min="11781" max="11781" width="8.28515625" style="75" customWidth="1"/>
    <col min="11782" max="11782" width="9.42578125" style="75" customWidth="1"/>
    <col min="11783" max="11783" width="8.28515625" style="75" customWidth="1"/>
    <col min="11784" max="11786" width="6.42578125" style="75" customWidth="1"/>
    <col min="11787" max="11787" width="7.140625" style="75" customWidth="1"/>
    <col min="11788" max="11788" width="4.5703125" style="75" customWidth="1"/>
    <col min="11789" max="11789" width="6.7109375" style="75" customWidth="1"/>
    <col min="11790" max="11790" width="6.85546875" style="75" customWidth="1"/>
    <col min="11791" max="11791" width="6.28515625" style="75" customWidth="1"/>
    <col min="11792" max="11792" width="4" style="75" customWidth="1"/>
    <col min="11793" max="11793" width="7.28515625" style="75" customWidth="1"/>
    <col min="11794" max="11794" width="7.5703125" style="75" customWidth="1"/>
    <col min="11795" max="11795" width="6" style="75" customWidth="1"/>
    <col min="11796" max="11796" width="4.7109375" style="75" customWidth="1"/>
    <col min="11797" max="11797" width="5.42578125" style="75" customWidth="1"/>
    <col min="11798" max="11798" width="5.7109375" style="75" customWidth="1"/>
    <col min="11799" max="11799" width="5.85546875" style="75" customWidth="1"/>
    <col min="11800" max="11800" width="5.7109375" style="75" customWidth="1"/>
    <col min="11801" max="11811" width="0" style="75" hidden="1" customWidth="1"/>
    <col min="11812" max="11812" width="5.85546875" style="75" customWidth="1"/>
    <col min="11813" max="11813" width="5.7109375" style="75" customWidth="1"/>
    <col min="11814" max="11814" width="5" style="75" customWidth="1"/>
    <col min="11815" max="11815" width="4.140625" style="75" customWidth="1"/>
    <col min="11816" max="11816" width="5.85546875" style="75" customWidth="1"/>
    <col min="11817" max="11817" width="5.7109375" style="75" customWidth="1"/>
    <col min="11818" max="11818" width="4.7109375" style="75" customWidth="1"/>
    <col min="11819" max="11819" width="4.42578125" style="75" customWidth="1"/>
    <col min="11820" max="11823" width="0" style="75" hidden="1" customWidth="1"/>
    <col min="11824" max="11824" width="5.85546875" style="75" customWidth="1"/>
    <col min="11825" max="11825" width="5.42578125" style="75" customWidth="1"/>
    <col min="11826" max="11826" width="5.28515625" style="75" customWidth="1"/>
    <col min="11827" max="11827" width="4.85546875" style="75" customWidth="1"/>
    <col min="11828" max="11839" width="0" style="75" hidden="1" customWidth="1"/>
    <col min="11840" max="11840" width="5.85546875" style="75" customWidth="1"/>
    <col min="11841" max="11841" width="5.42578125" style="75" customWidth="1"/>
    <col min="11842" max="11842" width="5.140625" style="75" customWidth="1"/>
    <col min="11843" max="11843" width="4.140625" style="75" customWidth="1"/>
    <col min="11844" max="11844" width="6.140625" style="75" customWidth="1"/>
    <col min="11845" max="11846" width="5.5703125" style="75" customWidth="1"/>
    <col min="11847" max="11847" width="4.42578125" style="75" customWidth="1"/>
    <col min="11848" max="11859" width="0" style="75" hidden="1" customWidth="1"/>
    <col min="11860" max="11860" width="7.5703125" style="75" customWidth="1"/>
    <col min="11861" max="11861" width="6.42578125" style="75" customWidth="1"/>
    <col min="11862" max="11862" width="5.42578125" style="75" customWidth="1"/>
    <col min="11863" max="11863" width="5.140625" style="75" customWidth="1"/>
    <col min="11864" max="11864" width="5.7109375" style="75" customWidth="1"/>
    <col min="11865" max="11865" width="5.42578125" style="75" customWidth="1"/>
    <col min="11866" max="11866" width="4.5703125" style="75" customWidth="1"/>
    <col min="11867" max="11867" width="5.42578125" style="75" customWidth="1"/>
    <col min="11868" max="11870" width="5.85546875" style="75" customWidth="1"/>
    <col min="11871" max="11871" width="4.42578125" style="75" customWidth="1"/>
    <col min="11872" max="11886" width="0" style="75" hidden="1" customWidth="1"/>
    <col min="11887" max="12032" width="9.140625" style="75"/>
    <col min="12033" max="12033" width="3.140625" style="75" customWidth="1"/>
    <col min="12034" max="12034" width="12.28515625" style="75" customWidth="1"/>
    <col min="12035" max="12035" width="34.85546875" style="75" customWidth="1"/>
    <col min="12036" max="12036" width="8.42578125" style="75" customWidth="1"/>
    <col min="12037" max="12037" width="8.28515625" style="75" customWidth="1"/>
    <col min="12038" max="12038" width="9.42578125" style="75" customWidth="1"/>
    <col min="12039" max="12039" width="8.28515625" style="75" customWidth="1"/>
    <col min="12040" max="12042" width="6.42578125" style="75" customWidth="1"/>
    <col min="12043" max="12043" width="7.140625" style="75" customWidth="1"/>
    <col min="12044" max="12044" width="4.5703125" style="75" customWidth="1"/>
    <col min="12045" max="12045" width="6.7109375" style="75" customWidth="1"/>
    <col min="12046" max="12046" width="6.85546875" style="75" customWidth="1"/>
    <col min="12047" max="12047" width="6.28515625" style="75" customWidth="1"/>
    <col min="12048" max="12048" width="4" style="75" customWidth="1"/>
    <col min="12049" max="12049" width="7.28515625" style="75" customWidth="1"/>
    <col min="12050" max="12050" width="7.5703125" style="75" customWidth="1"/>
    <col min="12051" max="12051" width="6" style="75" customWidth="1"/>
    <col min="12052" max="12052" width="4.7109375" style="75" customWidth="1"/>
    <col min="12053" max="12053" width="5.42578125" style="75" customWidth="1"/>
    <col min="12054" max="12054" width="5.7109375" style="75" customWidth="1"/>
    <col min="12055" max="12055" width="5.85546875" style="75" customWidth="1"/>
    <col min="12056" max="12056" width="5.7109375" style="75" customWidth="1"/>
    <col min="12057" max="12067" width="0" style="75" hidden="1" customWidth="1"/>
    <col min="12068" max="12068" width="5.85546875" style="75" customWidth="1"/>
    <col min="12069" max="12069" width="5.7109375" style="75" customWidth="1"/>
    <col min="12070" max="12070" width="5" style="75" customWidth="1"/>
    <col min="12071" max="12071" width="4.140625" style="75" customWidth="1"/>
    <col min="12072" max="12072" width="5.85546875" style="75" customWidth="1"/>
    <col min="12073" max="12073" width="5.7109375" style="75" customWidth="1"/>
    <col min="12074" max="12074" width="4.7109375" style="75" customWidth="1"/>
    <col min="12075" max="12075" width="4.42578125" style="75" customWidth="1"/>
    <col min="12076" max="12079" width="0" style="75" hidden="1" customWidth="1"/>
    <col min="12080" max="12080" width="5.85546875" style="75" customWidth="1"/>
    <col min="12081" max="12081" width="5.42578125" style="75" customWidth="1"/>
    <col min="12082" max="12082" width="5.28515625" style="75" customWidth="1"/>
    <col min="12083" max="12083" width="4.85546875" style="75" customWidth="1"/>
    <col min="12084" max="12095" width="0" style="75" hidden="1" customWidth="1"/>
    <col min="12096" max="12096" width="5.85546875" style="75" customWidth="1"/>
    <col min="12097" max="12097" width="5.42578125" style="75" customWidth="1"/>
    <col min="12098" max="12098" width="5.140625" style="75" customWidth="1"/>
    <col min="12099" max="12099" width="4.140625" style="75" customWidth="1"/>
    <col min="12100" max="12100" width="6.140625" style="75" customWidth="1"/>
    <col min="12101" max="12102" width="5.5703125" style="75" customWidth="1"/>
    <col min="12103" max="12103" width="4.42578125" style="75" customWidth="1"/>
    <col min="12104" max="12115" width="0" style="75" hidden="1" customWidth="1"/>
    <col min="12116" max="12116" width="7.5703125" style="75" customWidth="1"/>
    <col min="12117" max="12117" width="6.42578125" style="75" customWidth="1"/>
    <col min="12118" max="12118" width="5.42578125" style="75" customWidth="1"/>
    <col min="12119" max="12119" width="5.140625" style="75" customWidth="1"/>
    <col min="12120" max="12120" width="5.7109375" style="75" customWidth="1"/>
    <col min="12121" max="12121" width="5.42578125" style="75" customWidth="1"/>
    <col min="12122" max="12122" width="4.5703125" style="75" customWidth="1"/>
    <col min="12123" max="12123" width="5.42578125" style="75" customWidth="1"/>
    <col min="12124" max="12126" width="5.85546875" style="75" customWidth="1"/>
    <col min="12127" max="12127" width="4.42578125" style="75" customWidth="1"/>
    <col min="12128" max="12142" width="0" style="75" hidden="1" customWidth="1"/>
    <col min="12143" max="12288" width="9.140625" style="75"/>
    <col min="12289" max="12289" width="3.140625" style="75" customWidth="1"/>
    <col min="12290" max="12290" width="12.28515625" style="75" customWidth="1"/>
    <col min="12291" max="12291" width="34.85546875" style="75" customWidth="1"/>
    <col min="12292" max="12292" width="8.42578125" style="75" customWidth="1"/>
    <col min="12293" max="12293" width="8.28515625" style="75" customWidth="1"/>
    <col min="12294" max="12294" width="9.42578125" style="75" customWidth="1"/>
    <col min="12295" max="12295" width="8.28515625" style="75" customWidth="1"/>
    <col min="12296" max="12298" width="6.42578125" style="75" customWidth="1"/>
    <col min="12299" max="12299" width="7.140625" style="75" customWidth="1"/>
    <col min="12300" max="12300" width="4.5703125" style="75" customWidth="1"/>
    <col min="12301" max="12301" width="6.7109375" style="75" customWidth="1"/>
    <col min="12302" max="12302" width="6.85546875" style="75" customWidth="1"/>
    <col min="12303" max="12303" width="6.28515625" style="75" customWidth="1"/>
    <col min="12304" max="12304" width="4" style="75" customWidth="1"/>
    <col min="12305" max="12305" width="7.28515625" style="75" customWidth="1"/>
    <col min="12306" max="12306" width="7.5703125" style="75" customWidth="1"/>
    <col min="12307" max="12307" width="6" style="75" customWidth="1"/>
    <col min="12308" max="12308" width="4.7109375" style="75" customWidth="1"/>
    <col min="12309" max="12309" width="5.42578125" style="75" customWidth="1"/>
    <col min="12310" max="12310" width="5.7109375" style="75" customWidth="1"/>
    <col min="12311" max="12311" width="5.85546875" style="75" customWidth="1"/>
    <col min="12312" max="12312" width="5.7109375" style="75" customWidth="1"/>
    <col min="12313" max="12323" width="0" style="75" hidden="1" customWidth="1"/>
    <col min="12324" max="12324" width="5.85546875" style="75" customWidth="1"/>
    <col min="12325" max="12325" width="5.7109375" style="75" customWidth="1"/>
    <col min="12326" max="12326" width="5" style="75" customWidth="1"/>
    <col min="12327" max="12327" width="4.140625" style="75" customWidth="1"/>
    <col min="12328" max="12328" width="5.85546875" style="75" customWidth="1"/>
    <col min="12329" max="12329" width="5.7109375" style="75" customWidth="1"/>
    <col min="12330" max="12330" width="4.7109375" style="75" customWidth="1"/>
    <col min="12331" max="12331" width="4.42578125" style="75" customWidth="1"/>
    <col min="12332" max="12335" width="0" style="75" hidden="1" customWidth="1"/>
    <col min="12336" max="12336" width="5.85546875" style="75" customWidth="1"/>
    <col min="12337" max="12337" width="5.42578125" style="75" customWidth="1"/>
    <col min="12338" max="12338" width="5.28515625" style="75" customWidth="1"/>
    <col min="12339" max="12339" width="4.85546875" style="75" customWidth="1"/>
    <col min="12340" max="12351" width="0" style="75" hidden="1" customWidth="1"/>
    <col min="12352" max="12352" width="5.85546875" style="75" customWidth="1"/>
    <col min="12353" max="12353" width="5.42578125" style="75" customWidth="1"/>
    <col min="12354" max="12354" width="5.140625" style="75" customWidth="1"/>
    <col min="12355" max="12355" width="4.140625" style="75" customWidth="1"/>
    <col min="12356" max="12356" width="6.140625" style="75" customWidth="1"/>
    <col min="12357" max="12358" width="5.5703125" style="75" customWidth="1"/>
    <col min="12359" max="12359" width="4.42578125" style="75" customWidth="1"/>
    <col min="12360" max="12371" width="0" style="75" hidden="1" customWidth="1"/>
    <col min="12372" max="12372" width="7.5703125" style="75" customWidth="1"/>
    <col min="12373" max="12373" width="6.42578125" style="75" customWidth="1"/>
    <col min="12374" max="12374" width="5.42578125" style="75" customWidth="1"/>
    <col min="12375" max="12375" width="5.140625" style="75" customWidth="1"/>
    <col min="12376" max="12376" width="5.7109375" style="75" customWidth="1"/>
    <col min="12377" max="12377" width="5.42578125" style="75" customWidth="1"/>
    <col min="12378" max="12378" width="4.5703125" style="75" customWidth="1"/>
    <col min="12379" max="12379" width="5.42578125" style="75" customWidth="1"/>
    <col min="12380" max="12382" width="5.85546875" style="75" customWidth="1"/>
    <col min="12383" max="12383" width="4.42578125" style="75" customWidth="1"/>
    <col min="12384" max="12398" width="0" style="75" hidden="1" customWidth="1"/>
    <col min="12399" max="12544" width="9.140625" style="75"/>
    <col min="12545" max="12545" width="3.140625" style="75" customWidth="1"/>
    <col min="12546" max="12546" width="12.28515625" style="75" customWidth="1"/>
    <col min="12547" max="12547" width="34.85546875" style="75" customWidth="1"/>
    <col min="12548" max="12548" width="8.42578125" style="75" customWidth="1"/>
    <col min="12549" max="12549" width="8.28515625" style="75" customWidth="1"/>
    <col min="12550" max="12550" width="9.42578125" style="75" customWidth="1"/>
    <col min="12551" max="12551" width="8.28515625" style="75" customWidth="1"/>
    <col min="12552" max="12554" width="6.42578125" style="75" customWidth="1"/>
    <col min="12555" max="12555" width="7.140625" style="75" customWidth="1"/>
    <col min="12556" max="12556" width="4.5703125" style="75" customWidth="1"/>
    <col min="12557" max="12557" width="6.7109375" style="75" customWidth="1"/>
    <col min="12558" max="12558" width="6.85546875" style="75" customWidth="1"/>
    <col min="12559" max="12559" width="6.28515625" style="75" customWidth="1"/>
    <col min="12560" max="12560" width="4" style="75" customWidth="1"/>
    <col min="12561" max="12561" width="7.28515625" style="75" customWidth="1"/>
    <col min="12562" max="12562" width="7.5703125" style="75" customWidth="1"/>
    <col min="12563" max="12563" width="6" style="75" customWidth="1"/>
    <col min="12564" max="12564" width="4.7109375" style="75" customWidth="1"/>
    <col min="12565" max="12565" width="5.42578125" style="75" customWidth="1"/>
    <col min="12566" max="12566" width="5.7109375" style="75" customWidth="1"/>
    <col min="12567" max="12567" width="5.85546875" style="75" customWidth="1"/>
    <col min="12568" max="12568" width="5.7109375" style="75" customWidth="1"/>
    <col min="12569" max="12579" width="0" style="75" hidden="1" customWidth="1"/>
    <col min="12580" max="12580" width="5.85546875" style="75" customWidth="1"/>
    <col min="12581" max="12581" width="5.7109375" style="75" customWidth="1"/>
    <col min="12582" max="12582" width="5" style="75" customWidth="1"/>
    <col min="12583" max="12583" width="4.140625" style="75" customWidth="1"/>
    <col min="12584" max="12584" width="5.85546875" style="75" customWidth="1"/>
    <col min="12585" max="12585" width="5.7109375" style="75" customWidth="1"/>
    <col min="12586" max="12586" width="4.7109375" style="75" customWidth="1"/>
    <col min="12587" max="12587" width="4.42578125" style="75" customWidth="1"/>
    <col min="12588" max="12591" width="0" style="75" hidden="1" customWidth="1"/>
    <col min="12592" max="12592" width="5.85546875" style="75" customWidth="1"/>
    <col min="12593" max="12593" width="5.42578125" style="75" customWidth="1"/>
    <col min="12594" max="12594" width="5.28515625" style="75" customWidth="1"/>
    <col min="12595" max="12595" width="4.85546875" style="75" customWidth="1"/>
    <col min="12596" max="12607" width="0" style="75" hidden="1" customWidth="1"/>
    <col min="12608" max="12608" width="5.85546875" style="75" customWidth="1"/>
    <col min="12609" max="12609" width="5.42578125" style="75" customWidth="1"/>
    <col min="12610" max="12610" width="5.140625" style="75" customWidth="1"/>
    <col min="12611" max="12611" width="4.140625" style="75" customWidth="1"/>
    <col min="12612" max="12612" width="6.140625" style="75" customWidth="1"/>
    <col min="12613" max="12614" width="5.5703125" style="75" customWidth="1"/>
    <col min="12615" max="12615" width="4.42578125" style="75" customWidth="1"/>
    <col min="12616" max="12627" width="0" style="75" hidden="1" customWidth="1"/>
    <col min="12628" max="12628" width="7.5703125" style="75" customWidth="1"/>
    <col min="12629" max="12629" width="6.42578125" style="75" customWidth="1"/>
    <col min="12630" max="12630" width="5.42578125" style="75" customWidth="1"/>
    <col min="12631" max="12631" width="5.140625" style="75" customWidth="1"/>
    <col min="12632" max="12632" width="5.7109375" style="75" customWidth="1"/>
    <col min="12633" max="12633" width="5.42578125" style="75" customWidth="1"/>
    <col min="12634" max="12634" width="4.5703125" style="75" customWidth="1"/>
    <col min="12635" max="12635" width="5.42578125" style="75" customWidth="1"/>
    <col min="12636" max="12638" width="5.85546875" style="75" customWidth="1"/>
    <col min="12639" max="12639" width="4.42578125" style="75" customWidth="1"/>
    <col min="12640" max="12654" width="0" style="75" hidden="1" customWidth="1"/>
    <col min="12655" max="12800" width="9.140625" style="75"/>
    <col min="12801" max="12801" width="3.140625" style="75" customWidth="1"/>
    <col min="12802" max="12802" width="12.28515625" style="75" customWidth="1"/>
    <col min="12803" max="12803" width="34.85546875" style="75" customWidth="1"/>
    <col min="12804" max="12804" width="8.42578125" style="75" customWidth="1"/>
    <col min="12805" max="12805" width="8.28515625" style="75" customWidth="1"/>
    <col min="12806" max="12806" width="9.42578125" style="75" customWidth="1"/>
    <col min="12807" max="12807" width="8.28515625" style="75" customWidth="1"/>
    <col min="12808" max="12810" width="6.42578125" style="75" customWidth="1"/>
    <col min="12811" max="12811" width="7.140625" style="75" customWidth="1"/>
    <col min="12812" max="12812" width="4.5703125" style="75" customWidth="1"/>
    <col min="12813" max="12813" width="6.7109375" style="75" customWidth="1"/>
    <col min="12814" max="12814" width="6.85546875" style="75" customWidth="1"/>
    <col min="12815" max="12815" width="6.28515625" style="75" customWidth="1"/>
    <col min="12816" max="12816" width="4" style="75" customWidth="1"/>
    <col min="12817" max="12817" width="7.28515625" style="75" customWidth="1"/>
    <col min="12818" max="12818" width="7.5703125" style="75" customWidth="1"/>
    <col min="12819" max="12819" width="6" style="75" customWidth="1"/>
    <col min="12820" max="12820" width="4.7109375" style="75" customWidth="1"/>
    <col min="12821" max="12821" width="5.42578125" style="75" customWidth="1"/>
    <col min="12822" max="12822" width="5.7109375" style="75" customWidth="1"/>
    <col min="12823" max="12823" width="5.85546875" style="75" customWidth="1"/>
    <col min="12824" max="12824" width="5.7109375" style="75" customWidth="1"/>
    <col min="12825" max="12835" width="0" style="75" hidden="1" customWidth="1"/>
    <col min="12836" max="12836" width="5.85546875" style="75" customWidth="1"/>
    <col min="12837" max="12837" width="5.7109375" style="75" customWidth="1"/>
    <col min="12838" max="12838" width="5" style="75" customWidth="1"/>
    <col min="12839" max="12839" width="4.140625" style="75" customWidth="1"/>
    <col min="12840" max="12840" width="5.85546875" style="75" customWidth="1"/>
    <col min="12841" max="12841" width="5.7109375" style="75" customWidth="1"/>
    <col min="12842" max="12842" width="4.7109375" style="75" customWidth="1"/>
    <col min="12843" max="12843" width="4.42578125" style="75" customWidth="1"/>
    <col min="12844" max="12847" width="0" style="75" hidden="1" customWidth="1"/>
    <col min="12848" max="12848" width="5.85546875" style="75" customWidth="1"/>
    <col min="12849" max="12849" width="5.42578125" style="75" customWidth="1"/>
    <col min="12850" max="12850" width="5.28515625" style="75" customWidth="1"/>
    <col min="12851" max="12851" width="4.85546875" style="75" customWidth="1"/>
    <col min="12852" max="12863" width="0" style="75" hidden="1" customWidth="1"/>
    <col min="12864" max="12864" width="5.85546875" style="75" customWidth="1"/>
    <col min="12865" max="12865" width="5.42578125" style="75" customWidth="1"/>
    <col min="12866" max="12866" width="5.140625" style="75" customWidth="1"/>
    <col min="12867" max="12867" width="4.140625" style="75" customWidth="1"/>
    <col min="12868" max="12868" width="6.140625" style="75" customWidth="1"/>
    <col min="12869" max="12870" width="5.5703125" style="75" customWidth="1"/>
    <col min="12871" max="12871" width="4.42578125" style="75" customWidth="1"/>
    <col min="12872" max="12883" width="0" style="75" hidden="1" customWidth="1"/>
    <col min="12884" max="12884" width="7.5703125" style="75" customWidth="1"/>
    <col min="12885" max="12885" width="6.42578125" style="75" customWidth="1"/>
    <col min="12886" max="12886" width="5.42578125" style="75" customWidth="1"/>
    <col min="12887" max="12887" width="5.140625" style="75" customWidth="1"/>
    <col min="12888" max="12888" width="5.7109375" style="75" customWidth="1"/>
    <col min="12889" max="12889" width="5.42578125" style="75" customWidth="1"/>
    <col min="12890" max="12890" width="4.5703125" style="75" customWidth="1"/>
    <col min="12891" max="12891" width="5.42578125" style="75" customWidth="1"/>
    <col min="12892" max="12894" width="5.85546875" style="75" customWidth="1"/>
    <col min="12895" max="12895" width="4.42578125" style="75" customWidth="1"/>
    <col min="12896" max="12910" width="0" style="75" hidden="1" customWidth="1"/>
    <col min="12911" max="13056" width="9.140625" style="75"/>
    <col min="13057" max="13057" width="3.140625" style="75" customWidth="1"/>
    <col min="13058" max="13058" width="12.28515625" style="75" customWidth="1"/>
    <col min="13059" max="13059" width="34.85546875" style="75" customWidth="1"/>
    <col min="13060" max="13060" width="8.42578125" style="75" customWidth="1"/>
    <col min="13061" max="13061" width="8.28515625" style="75" customWidth="1"/>
    <col min="13062" max="13062" width="9.42578125" style="75" customWidth="1"/>
    <col min="13063" max="13063" width="8.28515625" style="75" customWidth="1"/>
    <col min="13064" max="13066" width="6.42578125" style="75" customWidth="1"/>
    <col min="13067" max="13067" width="7.140625" style="75" customWidth="1"/>
    <col min="13068" max="13068" width="4.5703125" style="75" customWidth="1"/>
    <col min="13069" max="13069" width="6.7109375" style="75" customWidth="1"/>
    <col min="13070" max="13070" width="6.85546875" style="75" customWidth="1"/>
    <col min="13071" max="13071" width="6.28515625" style="75" customWidth="1"/>
    <col min="13072" max="13072" width="4" style="75" customWidth="1"/>
    <col min="13073" max="13073" width="7.28515625" style="75" customWidth="1"/>
    <col min="13074" max="13074" width="7.5703125" style="75" customWidth="1"/>
    <col min="13075" max="13075" width="6" style="75" customWidth="1"/>
    <col min="13076" max="13076" width="4.7109375" style="75" customWidth="1"/>
    <col min="13077" max="13077" width="5.42578125" style="75" customWidth="1"/>
    <col min="13078" max="13078" width="5.7109375" style="75" customWidth="1"/>
    <col min="13079" max="13079" width="5.85546875" style="75" customWidth="1"/>
    <col min="13080" max="13080" width="5.7109375" style="75" customWidth="1"/>
    <col min="13081" max="13091" width="0" style="75" hidden="1" customWidth="1"/>
    <col min="13092" max="13092" width="5.85546875" style="75" customWidth="1"/>
    <col min="13093" max="13093" width="5.7109375" style="75" customWidth="1"/>
    <col min="13094" max="13094" width="5" style="75" customWidth="1"/>
    <col min="13095" max="13095" width="4.140625" style="75" customWidth="1"/>
    <col min="13096" max="13096" width="5.85546875" style="75" customWidth="1"/>
    <col min="13097" max="13097" width="5.7109375" style="75" customWidth="1"/>
    <col min="13098" max="13098" width="4.7109375" style="75" customWidth="1"/>
    <col min="13099" max="13099" width="4.42578125" style="75" customWidth="1"/>
    <col min="13100" max="13103" width="0" style="75" hidden="1" customWidth="1"/>
    <col min="13104" max="13104" width="5.85546875" style="75" customWidth="1"/>
    <col min="13105" max="13105" width="5.42578125" style="75" customWidth="1"/>
    <col min="13106" max="13106" width="5.28515625" style="75" customWidth="1"/>
    <col min="13107" max="13107" width="4.85546875" style="75" customWidth="1"/>
    <col min="13108" max="13119" width="0" style="75" hidden="1" customWidth="1"/>
    <col min="13120" max="13120" width="5.85546875" style="75" customWidth="1"/>
    <col min="13121" max="13121" width="5.42578125" style="75" customWidth="1"/>
    <col min="13122" max="13122" width="5.140625" style="75" customWidth="1"/>
    <col min="13123" max="13123" width="4.140625" style="75" customWidth="1"/>
    <col min="13124" max="13124" width="6.140625" style="75" customWidth="1"/>
    <col min="13125" max="13126" width="5.5703125" style="75" customWidth="1"/>
    <col min="13127" max="13127" width="4.42578125" style="75" customWidth="1"/>
    <col min="13128" max="13139" width="0" style="75" hidden="1" customWidth="1"/>
    <col min="13140" max="13140" width="7.5703125" style="75" customWidth="1"/>
    <col min="13141" max="13141" width="6.42578125" style="75" customWidth="1"/>
    <col min="13142" max="13142" width="5.42578125" style="75" customWidth="1"/>
    <col min="13143" max="13143" width="5.140625" style="75" customWidth="1"/>
    <col min="13144" max="13144" width="5.7109375" style="75" customWidth="1"/>
    <col min="13145" max="13145" width="5.42578125" style="75" customWidth="1"/>
    <col min="13146" max="13146" width="4.5703125" style="75" customWidth="1"/>
    <col min="13147" max="13147" width="5.42578125" style="75" customWidth="1"/>
    <col min="13148" max="13150" width="5.85546875" style="75" customWidth="1"/>
    <col min="13151" max="13151" width="4.42578125" style="75" customWidth="1"/>
    <col min="13152" max="13166" width="0" style="75" hidden="1" customWidth="1"/>
    <col min="13167" max="13312" width="9.140625" style="75"/>
    <col min="13313" max="13313" width="3.140625" style="75" customWidth="1"/>
    <col min="13314" max="13314" width="12.28515625" style="75" customWidth="1"/>
    <col min="13315" max="13315" width="34.85546875" style="75" customWidth="1"/>
    <col min="13316" max="13316" width="8.42578125" style="75" customWidth="1"/>
    <col min="13317" max="13317" width="8.28515625" style="75" customWidth="1"/>
    <col min="13318" max="13318" width="9.42578125" style="75" customWidth="1"/>
    <col min="13319" max="13319" width="8.28515625" style="75" customWidth="1"/>
    <col min="13320" max="13322" width="6.42578125" style="75" customWidth="1"/>
    <col min="13323" max="13323" width="7.140625" style="75" customWidth="1"/>
    <col min="13324" max="13324" width="4.5703125" style="75" customWidth="1"/>
    <col min="13325" max="13325" width="6.7109375" style="75" customWidth="1"/>
    <col min="13326" max="13326" width="6.85546875" style="75" customWidth="1"/>
    <col min="13327" max="13327" width="6.28515625" style="75" customWidth="1"/>
    <col min="13328" max="13328" width="4" style="75" customWidth="1"/>
    <col min="13329" max="13329" width="7.28515625" style="75" customWidth="1"/>
    <col min="13330" max="13330" width="7.5703125" style="75" customWidth="1"/>
    <col min="13331" max="13331" width="6" style="75" customWidth="1"/>
    <col min="13332" max="13332" width="4.7109375" style="75" customWidth="1"/>
    <col min="13333" max="13333" width="5.42578125" style="75" customWidth="1"/>
    <col min="13334" max="13334" width="5.7109375" style="75" customWidth="1"/>
    <col min="13335" max="13335" width="5.85546875" style="75" customWidth="1"/>
    <col min="13336" max="13336" width="5.7109375" style="75" customWidth="1"/>
    <col min="13337" max="13347" width="0" style="75" hidden="1" customWidth="1"/>
    <col min="13348" max="13348" width="5.85546875" style="75" customWidth="1"/>
    <col min="13349" max="13349" width="5.7109375" style="75" customWidth="1"/>
    <col min="13350" max="13350" width="5" style="75" customWidth="1"/>
    <col min="13351" max="13351" width="4.140625" style="75" customWidth="1"/>
    <col min="13352" max="13352" width="5.85546875" style="75" customWidth="1"/>
    <col min="13353" max="13353" width="5.7109375" style="75" customWidth="1"/>
    <col min="13354" max="13354" width="4.7109375" style="75" customWidth="1"/>
    <col min="13355" max="13355" width="4.42578125" style="75" customWidth="1"/>
    <col min="13356" max="13359" width="0" style="75" hidden="1" customWidth="1"/>
    <col min="13360" max="13360" width="5.85546875" style="75" customWidth="1"/>
    <col min="13361" max="13361" width="5.42578125" style="75" customWidth="1"/>
    <col min="13362" max="13362" width="5.28515625" style="75" customWidth="1"/>
    <col min="13363" max="13363" width="4.85546875" style="75" customWidth="1"/>
    <col min="13364" max="13375" width="0" style="75" hidden="1" customWidth="1"/>
    <col min="13376" max="13376" width="5.85546875" style="75" customWidth="1"/>
    <col min="13377" max="13377" width="5.42578125" style="75" customWidth="1"/>
    <col min="13378" max="13378" width="5.140625" style="75" customWidth="1"/>
    <col min="13379" max="13379" width="4.140625" style="75" customWidth="1"/>
    <col min="13380" max="13380" width="6.140625" style="75" customWidth="1"/>
    <col min="13381" max="13382" width="5.5703125" style="75" customWidth="1"/>
    <col min="13383" max="13383" width="4.42578125" style="75" customWidth="1"/>
    <col min="13384" max="13395" width="0" style="75" hidden="1" customWidth="1"/>
    <col min="13396" max="13396" width="7.5703125" style="75" customWidth="1"/>
    <col min="13397" max="13397" width="6.42578125" style="75" customWidth="1"/>
    <col min="13398" max="13398" width="5.42578125" style="75" customWidth="1"/>
    <col min="13399" max="13399" width="5.140625" style="75" customWidth="1"/>
    <col min="13400" max="13400" width="5.7109375" style="75" customWidth="1"/>
    <col min="13401" max="13401" width="5.42578125" style="75" customWidth="1"/>
    <col min="13402" max="13402" width="4.5703125" style="75" customWidth="1"/>
    <col min="13403" max="13403" width="5.42578125" style="75" customWidth="1"/>
    <col min="13404" max="13406" width="5.85546875" style="75" customWidth="1"/>
    <col min="13407" max="13407" width="4.42578125" style="75" customWidth="1"/>
    <col min="13408" max="13422" width="0" style="75" hidden="1" customWidth="1"/>
    <col min="13423" max="13568" width="9.140625" style="75"/>
    <col min="13569" max="13569" width="3.140625" style="75" customWidth="1"/>
    <col min="13570" max="13570" width="12.28515625" style="75" customWidth="1"/>
    <col min="13571" max="13571" width="34.85546875" style="75" customWidth="1"/>
    <col min="13572" max="13572" width="8.42578125" style="75" customWidth="1"/>
    <col min="13573" max="13573" width="8.28515625" style="75" customWidth="1"/>
    <col min="13574" max="13574" width="9.42578125" style="75" customWidth="1"/>
    <col min="13575" max="13575" width="8.28515625" style="75" customWidth="1"/>
    <col min="13576" max="13578" width="6.42578125" style="75" customWidth="1"/>
    <col min="13579" max="13579" width="7.140625" style="75" customWidth="1"/>
    <col min="13580" max="13580" width="4.5703125" style="75" customWidth="1"/>
    <col min="13581" max="13581" width="6.7109375" style="75" customWidth="1"/>
    <col min="13582" max="13582" width="6.85546875" style="75" customWidth="1"/>
    <col min="13583" max="13583" width="6.28515625" style="75" customWidth="1"/>
    <col min="13584" max="13584" width="4" style="75" customWidth="1"/>
    <col min="13585" max="13585" width="7.28515625" style="75" customWidth="1"/>
    <col min="13586" max="13586" width="7.5703125" style="75" customWidth="1"/>
    <col min="13587" max="13587" width="6" style="75" customWidth="1"/>
    <col min="13588" max="13588" width="4.7109375" style="75" customWidth="1"/>
    <col min="13589" max="13589" width="5.42578125" style="75" customWidth="1"/>
    <col min="13590" max="13590" width="5.7109375" style="75" customWidth="1"/>
    <col min="13591" max="13591" width="5.85546875" style="75" customWidth="1"/>
    <col min="13592" max="13592" width="5.7109375" style="75" customWidth="1"/>
    <col min="13593" max="13603" width="0" style="75" hidden="1" customWidth="1"/>
    <col min="13604" max="13604" width="5.85546875" style="75" customWidth="1"/>
    <col min="13605" max="13605" width="5.7109375" style="75" customWidth="1"/>
    <col min="13606" max="13606" width="5" style="75" customWidth="1"/>
    <col min="13607" max="13607" width="4.140625" style="75" customWidth="1"/>
    <col min="13608" max="13608" width="5.85546875" style="75" customWidth="1"/>
    <col min="13609" max="13609" width="5.7109375" style="75" customWidth="1"/>
    <col min="13610" max="13610" width="4.7109375" style="75" customWidth="1"/>
    <col min="13611" max="13611" width="4.42578125" style="75" customWidth="1"/>
    <col min="13612" max="13615" width="0" style="75" hidden="1" customWidth="1"/>
    <col min="13616" max="13616" width="5.85546875" style="75" customWidth="1"/>
    <col min="13617" max="13617" width="5.42578125" style="75" customWidth="1"/>
    <col min="13618" max="13618" width="5.28515625" style="75" customWidth="1"/>
    <col min="13619" max="13619" width="4.85546875" style="75" customWidth="1"/>
    <col min="13620" max="13631" width="0" style="75" hidden="1" customWidth="1"/>
    <col min="13632" max="13632" width="5.85546875" style="75" customWidth="1"/>
    <col min="13633" max="13633" width="5.42578125" style="75" customWidth="1"/>
    <col min="13634" max="13634" width="5.140625" style="75" customWidth="1"/>
    <col min="13635" max="13635" width="4.140625" style="75" customWidth="1"/>
    <col min="13636" max="13636" width="6.140625" style="75" customWidth="1"/>
    <col min="13637" max="13638" width="5.5703125" style="75" customWidth="1"/>
    <col min="13639" max="13639" width="4.42578125" style="75" customWidth="1"/>
    <col min="13640" max="13651" width="0" style="75" hidden="1" customWidth="1"/>
    <col min="13652" max="13652" width="7.5703125" style="75" customWidth="1"/>
    <col min="13653" max="13653" width="6.42578125" style="75" customWidth="1"/>
    <col min="13654" max="13654" width="5.42578125" style="75" customWidth="1"/>
    <col min="13655" max="13655" width="5.140625" style="75" customWidth="1"/>
    <col min="13656" max="13656" width="5.7109375" style="75" customWidth="1"/>
    <col min="13657" max="13657" width="5.42578125" style="75" customWidth="1"/>
    <col min="13658" max="13658" width="4.5703125" style="75" customWidth="1"/>
    <col min="13659" max="13659" width="5.42578125" style="75" customWidth="1"/>
    <col min="13660" max="13662" width="5.85546875" style="75" customWidth="1"/>
    <col min="13663" max="13663" width="4.42578125" style="75" customWidth="1"/>
    <col min="13664" max="13678" width="0" style="75" hidden="1" customWidth="1"/>
    <col min="13679" max="13824" width="9.140625" style="75"/>
    <col min="13825" max="13825" width="3.140625" style="75" customWidth="1"/>
    <col min="13826" max="13826" width="12.28515625" style="75" customWidth="1"/>
    <col min="13827" max="13827" width="34.85546875" style="75" customWidth="1"/>
    <col min="13828" max="13828" width="8.42578125" style="75" customWidth="1"/>
    <col min="13829" max="13829" width="8.28515625" style="75" customWidth="1"/>
    <col min="13830" max="13830" width="9.42578125" style="75" customWidth="1"/>
    <col min="13831" max="13831" width="8.28515625" style="75" customWidth="1"/>
    <col min="13832" max="13834" width="6.42578125" style="75" customWidth="1"/>
    <col min="13835" max="13835" width="7.140625" style="75" customWidth="1"/>
    <col min="13836" max="13836" width="4.5703125" style="75" customWidth="1"/>
    <col min="13837" max="13837" width="6.7109375" style="75" customWidth="1"/>
    <col min="13838" max="13838" width="6.85546875" style="75" customWidth="1"/>
    <col min="13839" max="13839" width="6.28515625" style="75" customWidth="1"/>
    <col min="13840" max="13840" width="4" style="75" customWidth="1"/>
    <col min="13841" max="13841" width="7.28515625" style="75" customWidth="1"/>
    <col min="13842" max="13842" width="7.5703125" style="75" customWidth="1"/>
    <col min="13843" max="13843" width="6" style="75" customWidth="1"/>
    <col min="13844" max="13844" width="4.7109375" style="75" customWidth="1"/>
    <col min="13845" max="13845" width="5.42578125" style="75" customWidth="1"/>
    <col min="13846" max="13846" width="5.7109375" style="75" customWidth="1"/>
    <col min="13847" max="13847" width="5.85546875" style="75" customWidth="1"/>
    <col min="13848" max="13848" width="5.7109375" style="75" customWidth="1"/>
    <col min="13849" max="13859" width="0" style="75" hidden="1" customWidth="1"/>
    <col min="13860" max="13860" width="5.85546875" style="75" customWidth="1"/>
    <col min="13861" max="13861" width="5.7109375" style="75" customWidth="1"/>
    <col min="13862" max="13862" width="5" style="75" customWidth="1"/>
    <col min="13863" max="13863" width="4.140625" style="75" customWidth="1"/>
    <col min="13864" max="13864" width="5.85546875" style="75" customWidth="1"/>
    <col min="13865" max="13865" width="5.7109375" style="75" customWidth="1"/>
    <col min="13866" max="13866" width="4.7109375" style="75" customWidth="1"/>
    <col min="13867" max="13867" width="4.42578125" style="75" customWidth="1"/>
    <col min="13868" max="13871" width="0" style="75" hidden="1" customWidth="1"/>
    <col min="13872" max="13872" width="5.85546875" style="75" customWidth="1"/>
    <col min="13873" max="13873" width="5.42578125" style="75" customWidth="1"/>
    <col min="13874" max="13874" width="5.28515625" style="75" customWidth="1"/>
    <col min="13875" max="13875" width="4.85546875" style="75" customWidth="1"/>
    <col min="13876" max="13887" width="0" style="75" hidden="1" customWidth="1"/>
    <col min="13888" max="13888" width="5.85546875" style="75" customWidth="1"/>
    <col min="13889" max="13889" width="5.42578125" style="75" customWidth="1"/>
    <col min="13890" max="13890" width="5.140625" style="75" customWidth="1"/>
    <col min="13891" max="13891" width="4.140625" style="75" customWidth="1"/>
    <col min="13892" max="13892" width="6.140625" style="75" customWidth="1"/>
    <col min="13893" max="13894" width="5.5703125" style="75" customWidth="1"/>
    <col min="13895" max="13895" width="4.42578125" style="75" customWidth="1"/>
    <col min="13896" max="13907" width="0" style="75" hidden="1" customWidth="1"/>
    <col min="13908" max="13908" width="7.5703125" style="75" customWidth="1"/>
    <col min="13909" max="13909" width="6.42578125" style="75" customWidth="1"/>
    <col min="13910" max="13910" width="5.42578125" style="75" customWidth="1"/>
    <col min="13911" max="13911" width="5.140625" style="75" customWidth="1"/>
    <col min="13912" max="13912" width="5.7109375" style="75" customWidth="1"/>
    <col min="13913" max="13913" width="5.42578125" style="75" customWidth="1"/>
    <col min="13914" max="13914" width="4.5703125" style="75" customWidth="1"/>
    <col min="13915" max="13915" width="5.42578125" style="75" customWidth="1"/>
    <col min="13916" max="13918" width="5.85546875" style="75" customWidth="1"/>
    <col min="13919" max="13919" width="4.42578125" style="75" customWidth="1"/>
    <col min="13920" max="13934" width="0" style="75" hidden="1" customWidth="1"/>
    <col min="13935" max="14080" width="9.140625" style="75"/>
    <col min="14081" max="14081" width="3.140625" style="75" customWidth="1"/>
    <col min="14082" max="14082" width="12.28515625" style="75" customWidth="1"/>
    <col min="14083" max="14083" width="34.85546875" style="75" customWidth="1"/>
    <col min="14084" max="14084" width="8.42578125" style="75" customWidth="1"/>
    <col min="14085" max="14085" width="8.28515625" style="75" customWidth="1"/>
    <col min="14086" max="14086" width="9.42578125" style="75" customWidth="1"/>
    <col min="14087" max="14087" width="8.28515625" style="75" customWidth="1"/>
    <col min="14088" max="14090" width="6.42578125" style="75" customWidth="1"/>
    <col min="14091" max="14091" width="7.140625" style="75" customWidth="1"/>
    <col min="14092" max="14092" width="4.5703125" style="75" customWidth="1"/>
    <col min="14093" max="14093" width="6.7109375" style="75" customWidth="1"/>
    <col min="14094" max="14094" width="6.85546875" style="75" customWidth="1"/>
    <col min="14095" max="14095" width="6.28515625" style="75" customWidth="1"/>
    <col min="14096" max="14096" width="4" style="75" customWidth="1"/>
    <col min="14097" max="14097" width="7.28515625" style="75" customWidth="1"/>
    <col min="14098" max="14098" width="7.5703125" style="75" customWidth="1"/>
    <col min="14099" max="14099" width="6" style="75" customWidth="1"/>
    <col min="14100" max="14100" width="4.7109375" style="75" customWidth="1"/>
    <col min="14101" max="14101" width="5.42578125" style="75" customWidth="1"/>
    <col min="14102" max="14102" width="5.7109375" style="75" customWidth="1"/>
    <col min="14103" max="14103" width="5.85546875" style="75" customWidth="1"/>
    <col min="14104" max="14104" width="5.7109375" style="75" customWidth="1"/>
    <col min="14105" max="14115" width="0" style="75" hidden="1" customWidth="1"/>
    <col min="14116" max="14116" width="5.85546875" style="75" customWidth="1"/>
    <col min="14117" max="14117" width="5.7109375" style="75" customWidth="1"/>
    <col min="14118" max="14118" width="5" style="75" customWidth="1"/>
    <col min="14119" max="14119" width="4.140625" style="75" customWidth="1"/>
    <col min="14120" max="14120" width="5.85546875" style="75" customWidth="1"/>
    <col min="14121" max="14121" width="5.7109375" style="75" customWidth="1"/>
    <col min="14122" max="14122" width="4.7109375" style="75" customWidth="1"/>
    <col min="14123" max="14123" width="4.42578125" style="75" customWidth="1"/>
    <col min="14124" max="14127" width="0" style="75" hidden="1" customWidth="1"/>
    <col min="14128" max="14128" width="5.85546875" style="75" customWidth="1"/>
    <col min="14129" max="14129" width="5.42578125" style="75" customWidth="1"/>
    <col min="14130" max="14130" width="5.28515625" style="75" customWidth="1"/>
    <col min="14131" max="14131" width="4.85546875" style="75" customWidth="1"/>
    <col min="14132" max="14143" width="0" style="75" hidden="1" customWidth="1"/>
    <col min="14144" max="14144" width="5.85546875" style="75" customWidth="1"/>
    <col min="14145" max="14145" width="5.42578125" style="75" customWidth="1"/>
    <col min="14146" max="14146" width="5.140625" style="75" customWidth="1"/>
    <col min="14147" max="14147" width="4.140625" style="75" customWidth="1"/>
    <col min="14148" max="14148" width="6.140625" style="75" customWidth="1"/>
    <col min="14149" max="14150" width="5.5703125" style="75" customWidth="1"/>
    <col min="14151" max="14151" width="4.42578125" style="75" customWidth="1"/>
    <col min="14152" max="14163" width="0" style="75" hidden="1" customWidth="1"/>
    <col min="14164" max="14164" width="7.5703125" style="75" customWidth="1"/>
    <col min="14165" max="14165" width="6.42578125" style="75" customWidth="1"/>
    <col min="14166" max="14166" width="5.42578125" style="75" customWidth="1"/>
    <col min="14167" max="14167" width="5.140625" style="75" customWidth="1"/>
    <col min="14168" max="14168" width="5.7109375" style="75" customWidth="1"/>
    <col min="14169" max="14169" width="5.42578125" style="75" customWidth="1"/>
    <col min="14170" max="14170" width="4.5703125" style="75" customWidth="1"/>
    <col min="14171" max="14171" width="5.42578125" style="75" customWidth="1"/>
    <col min="14172" max="14174" width="5.85546875" style="75" customWidth="1"/>
    <col min="14175" max="14175" width="4.42578125" style="75" customWidth="1"/>
    <col min="14176" max="14190" width="0" style="75" hidden="1" customWidth="1"/>
    <col min="14191" max="14336" width="9.140625" style="75"/>
    <col min="14337" max="14337" width="3.140625" style="75" customWidth="1"/>
    <col min="14338" max="14338" width="12.28515625" style="75" customWidth="1"/>
    <col min="14339" max="14339" width="34.85546875" style="75" customWidth="1"/>
    <col min="14340" max="14340" width="8.42578125" style="75" customWidth="1"/>
    <col min="14341" max="14341" width="8.28515625" style="75" customWidth="1"/>
    <col min="14342" max="14342" width="9.42578125" style="75" customWidth="1"/>
    <col min="14343" max="14343" width="8.28515625" style="75" customWidth="1"/>
    <col min="14344" max="14346" width="6.42578125" style="75" customWidth="1"/>
    <col min="14347" max="14347" width="7.140625" style="75" customWidth="1"/>
    <col min="14348" max="14348" width="4.5703125" style="75" customWidth="1"/>
    <col min="14349" max="14349" width="6.7109375" style="75" customWidth="1"/>
    <col min="14350" max="14350" width="6.85546875" style="75" customWidth="1"/>
    <col min="14351" max="14351" width="6.28515625" style="75" customWidth="1"/>
    <col min="14352" max="14352" width="4" style="75" customWidth="1"/>
    <col min="14353" max="14353" width="7.28515625" style="75" customWidth="1"/>
    <col min="14354" max="14354" width="7.5703125" style="75" customWidth="1"/>
    <col min="14355" max="14355" width="6" style="75" customWidth="1"/>
    <col min="14356" max="14356" width="4.7109375" style="75" customWidth="1"/>
    <col min="14357" max="14357" width="5.42578125" style="75" customWidth="1"/>
    <col min="14358" max="14358" width="5.7109375" style="75" customWidth="1"/>
    <col min="14359" max="14359" width="5.85546875" style="75" customWidth="1"/>
    <col min="14360" max="14360" width="5.7109375" style="75" customWidth="1"/>
    <col min="14361" max="14371" width="0" style="75" hidden="1" customWidth="1"/>
    <col min="14372" max="14372" width="5.85546875" style="75" customWidth="1"/>
    <col min="14373" max="14373" width="5.7109375" style="75" customWidth="1"/>
    <col min="14374" max="14374" width="5" style="75" customWidth="1"/>
    <col min="14375" max="14375" width="4.140625" style="75" customWidth="1"/>
    <col min="14376" max="14376" width="5.85546875" style="75" customWidth="1"/>
    <col min="14377" max="14377" width="5.7109375" style="75" customWidth="1"/>
    <col min="14378" max="14378" width="4.7109375" style="75" customWidth="1"/>
    <col min="14379" max="14379" width="4.42578125" style="75" customWidth="1"/>
    <col min="14380" max="14383" width="0" style="75" hidden="1" customWidth="1"/>
    <col min="14384" max="14384" width="5.85546875" style="75" customWidth="1"/>
    <col min="14385" max="14385" width="5.42578125" style="75" customWidth="1"/>
    <col min="14386" max="14386" width="5.28515625" style="75" customWidth="1"/>
    <col min="14387" max="14387" width="4.85546875" style="75" customWidth="1"/>
    <col min="14388" max="14399" width="0" style="75" hidden="1" customWidth="1"/>
    <col min="14400" max="14400" width="5.85546875" style="75" customWidth="1"/>
    <col min="14401" max="14401" width="5.42578125" style="75" customWidth="1"/>
    <col min="14402" max="14402" width="5.140625" style="75" customWidth="1"/>
    <col min="14403" max="14403" width="4.140625" style="75" customWidth="1"/>
    <col min="14404" max="14404" width="6.140625" style="75" customWidth="1"/>
    <col min="14405" max="14406" width="5.5703125" style="75" customWidth="1"/>
    <col min="14407" max="14407" width="4.42578125" style="75" customWidth="1"/>
    <col min="14408" max="14419" width="0" style="75" hidden="1" customWidth="1"/>
    <col min="14420" max="14420" width="7.5703125" style="75" customWidth="1"/>
    <col min="14421" max="14421" width="6.42578125" style="75" customWidth="1"/>
    <col min="14422" max="14422" width="5.42578125" style="75" customWidth="1"/>
    <col min="14423" max="14423" width="5.140625" style="75" customWidth="1"/>
    <col min="14424" max="14424" width="5.7109375" style="75" customWidth="1"/>
    <col min="14425" max="14425" width="5.42578125" style="75" customWidth="1"/>
    <col min="14426" max="14426" width="4.5703125" style="75" customWidth="1"/>
    <col min="14427" max="14427" width="5.42578125" style="75" customWidth="1"/>
    <col min="14428" max="14430" width="5.85546875" style="75" customWidth="1"/>
    <col min="14431" max="14431" width="4.42578125" style="75" customWidth="1"/>
    <col min="14432" max="14446" width="0" style="75" hidden="1" customWidth="1"/>
    <col min="14447" max="14592" width="9.140625" style="75"/>
    <col min="14593" max="14593" width="3.140625" style="75" customWidth="1"/>
    <col min="14594" max="14594" width="12.28515625" style="75" customWidth="1"/>
    <col min="14595" max="14595" width="34.85546875" style="75" customWidth="1"/>
    <col min="14596" max="14596" width="8.42578125" style="75" customWidth="1"/>
    <col min="14597" max="14597" width="8.28515625" style="75" customWidth="1"/>
    <col min="14598" max="14598" width="9.42578125" style="75" customWidth="1"/>
    <col min="14599" max="14599" width="8.28515625" style="75" customWidth="1"/>
    <col min="14600" max="14602" width="6.42578125" style="75" customWidth="1"/>
    <col min="14603" max="14603" width="7.140625" style="75" customWidth="1"/>
    <col min="14604" max="14604" width="4.5703125" style="75" customWidth="1"/>
    <col min="14605" max="14605" width="6.7109375" style="75" customWidth="1"/>
    <col min="14606" max="14606" width="6.85546875" style="75" customWidth="1"/>
    <col min="14607" max="14607" width="6.28515625" style="75" customWidth="1"/>
    <col min="14608" max="14608" width="4" style="75" customWidth="1"/>
    <col min="14609" max="14609" width="7.28515625" style="75" customWidth="1"/>
    <col min="14610" max="14610" width="7.5703125" style="75" customWidth="1"/>
    <col min="14611" max="14611" width="6" style="75" customWidth="1"/>
    <col min="14612" max="14612" width="4.7109375" style="75" customWidth="1"/>
    <col min="14613" max="14613" width="5.42578125" style="75" customWidth="1"/>
    <col min="14614" max="14614" width="5.7109375" style="75" customWidth="1"/>
    <col min="14615" max="14615" width="5.85546875" style="75" customWidth="1"/>
    <col min="14616" max="14616" width="5.7109375" style="75" customWidth="1"/>
    <col min="14617" max="14627" width="0" style="75" hidden="1" customWidth="1"/>
    <col min="14628" max="14628" width="5.85546875" style="75" customWidth="1"/>
    <col min="14629" max="14629" width="5.7109375" style="75" customWidth="1"/>
    <col min="14630" max="14630" width="5" style="75" customWidth="1"/>
    <col min="14631" max="14631" width="4.140625" style="75" customWidth="1"/>
    <col min="14632" max="14632" width="5.85546875" style="75" customWidth="1"/>
    <col min="14633" max="14633" width="5.7109375" style="75" customWidth="1"/>
    <col min="14634" max="14634" width="4.7109375" style="75" customWidth="1"/>
    <col min="14635" max="14635" width="4.42578125" style="75" customWidth="1"/>
    <col min="14636" max="14639" width="0" style="75" hidden="1" customWidth="1"/>
    <col min="14640" max="14640" width="5.85546875" style="75" customWidth="1"/>
    <col min="14641" max="14641" width="5.42578125" style="75" customWidth="1"/>
    <col min="14642" max="14642" width="5.28515625" style="75" customWidth="1"/>
    <col min="14643" max="14643" width="4.85546875" style="75" customWidth="1"/>
    <col min="14644" max="14655" width="0" style="75" hidden="1" customWidth="1"/>
    <col min="14656" max="14656" width="5.85546875" style="75" customWidth="1"/>
    <col min="14657" max="14657" width="5.42578125" style="75" customWidth="1"/>
    <col min="14658" max="14658" width="5.140625" style="75" customWidth="1"/>
    <col min="14659" max="14659" width="4.140625" style="75" customWidth="1"/>
    <col min="14660" max="14660" width="6.140625" style="75" customWidth="1"/>
    <col min="14661" max="14662" width="5.5703125" style="75" customWidth="1"/>
    <col min="14663" max="14663" width="4.42578125" style="75" customWidth="1"/>
    <col min="14664" max="14675" width="0" style="75" hidden="1" customWidth="1"/>
    <col min="14676" max="14676" width="7.5703125" style="75" customWidth="1"/>
    <col min="14677" max="14677" width="6.42578125" style="75" customWidth="1"/>
    <col min="14678" max="14678" width="5.42578125" style="75" customWidth="1"/>
    <col min="14679" max="14679" width="5.140625" style="75" customWidth="1"/>
    <col min="14680" max="14680" width="5.7109375" style="75" customWidth="1"/>
    <col min="14681" max="14681" width="5.42578125" style="75" customWidth="1"/>
    <col min="14682" max="14682" width="4.5703125" style="75" customWidth="1"/>
    <col min="14683" max="14683" width="5.42578125" style="75" customWidth="1"/>
    <col min="14684" max="14686" width="5.85546875" style="75" customWidth="1"/>
    <col min="14687" max="14687" width="4.42578125" style="75" customWidth="1"/>
    <col min="14688" max="14702" width="0" style="75" hidden="1" customWidth="1"/>
    <col min="14703" max="14848" width="9.140625" style="75"/>
    <col min="14849" max="14849" width="3.140625" style="75" customWidth="1"/>
    <col min="14850" max="14850" width="12.28515625" style="75" customWidth="1"/>
    <col min="14851" max="14851" width="34.85546875" style="75" customWidth="1"/>
    <col min="14852" max="14852" width="8.42578125" style="75" customWidth="1"/>
    <col min="14853" max="14853" width="8.28515625" style="75" customWidth="1"/>
    <col min="14854" max="14854" width="9.42578125" style="75" customWidth="1"/>
    <col min="14855" max="14855" width="8.28515625" style="75" customWidth="1"/>
    <col min="14856" max="14858" width="6.42578125" style="75" customWidth="1"/>
    <col min="14859" max="14859" width="7.140625" style="75" customWidth="1"/>
    <col min="14860" max="14860" width="4.5703125" style="75" customWidth="1"/>
    <col min="14861" max="14861" width="6.7109375" style="75" customWidth="1"/>
    <col min="14862" max="14862" width="6.85546875" style="75" customWidth="1"/>
    <col min="14863" max="14863" width="6.28515625" style="75" customWidth="1"/>
    <col min="14864" max="14864" width="4" style="75" customWidth="1"/>
    <col min="14865" max="14865" width="7.28515625" style="75" customWidth="1"/>
    <col min="14866" max="14866" width="7.5703125" style="75" customWidth="1"/>
    <col min="14867" max="14867" width="6" style="75" customWidth="1"/>
    <col min="14868" max="14868" width="4.7109375" style="75" customWidth="1"/>
    <col min="14869" max="14869" width="5.42578125" style="75" customWidth="1"/>
    <col min="14870" max="14870" width="5.7109375" style="75" customWidth="1"/>
    <col min="14871" max="14871" width="5.85546875" style="75" customWidth="1"/>
    <col min="14872" max="14872" width="5.7109375" style="75" customWidth="1"/>
    <col min="14873" max="14883" width="0" style="75" hidden="1" customWidth="1"/>
    <col min="14884" max="14884" width="5.85546875" style="75" customWidth="1"/>
    <col min="14885" max="14885" width="5.7109375" style="75" customWidth="1"/>
    <col min="14886" max="14886" width="5" style="75" customWidth="1"/>
    <col min="14887" max="14887" width="4.140625" style="75" customWidth="1"/>
    <col min="14888" max="14888" width="5.85546875" style="75" customWidth="1"/>
    <col min="14889" max="14889" width="5.7109375" style="75" customWidth="1"/>
    <col min="14890" max="14890" width="4.7109375" style="75" customWidth="1"/>
    <col min="14891" max="14891" width="4.42578125" style="75" customWidth="1"/>
    <col min="14892" max="14895" width="0" style="75" hidden="1" customWidth="1"/>
    <col min="14896" max="14896" width="5.85546875" style="75" customWidth="1"/>
    <col min="14897" max="14897" width="5.42578125" style="75" customWidth="1"/>
    <col min="14898" max="14898" width="5.28515625" style="75" customWidth="1"/>
    <col min="14899" max="14899" width="4.85546875" style="75" customWidth="1"/>
    <col min="14900" max="14911" width="0" style="75" hidden="1" customWidth="1"/>
    <col min="14912" max="14912" width="5.85546875" style="75" customWidth="1"/>
    <col min="14913" max="14913" width="5.42578125" style="75" customWidth="1"/>
    <col min="14914" max="14914" width="5.140625" style="75" customWidth="1"/>
    <col min="14915" max="14915" width="4.140625" style="75" customWidth="1"/>
    <col min="14916" max="14916" width="6.140625" style="75" customWidth="1"/>
    <col min="14917" max="14918" width="5.5703125" style="75" customWidth="1"/>
    <col min="14919" max="14919" width="4.42578125" style="75" customWidth="1"/>
    <col min="14920" max="14931" width="0" style="75" hidden="1" customWidth="1"/>
    <col min="14932" max="14932" width="7.5703125" style="75" customWidth="1"/>
    <col min="14933" max="14933" width="6.42578125" style="75" customWidth="1"/>
    <col min="14934" max="14934" width="5.42578125" style="75" customWidth="1"/>
    <col min="14935" max="14935" width="5.140625" style="75" customWidth="1"/>
    <col min="14936" max="14936" width="5.7109375" style="75" customWidth="1"/>
    <col min="14937" max="14937" width="5.42578125" style="75" customWidth="1"/>
    <col min="14938" max="14938" width="4.5703125" style="75" customWidth="1"/>
    <col min="14939" max="14939" width="5.42578125" style="75" customWidth="1"/>
    <col min="14940" max="14942" width="5.85546875" style="75" customWidth="1"/>
    <col min="14943" max="14943" width="4.42578125" style="75" customWidth="1"/>
    <col min="14944" max="14958" width="0" style="75" hidden="1" customWidth="1"/>
    <col min="14959" max="15104" width="9.140625" style="75"/>
    <col min="15105" max="15105" width="3.140625" style="75" customWidth="1"/>
    <col min="15106" max="15106" width="12.28515625" style="75" customWidth="1"/>
    <col min="15107" max="15107" width="34.85546875" style="75" customWidth="1"/>
    <col min="15108" max="15108" width="8.42578125" style="75" customWidth="1"/>
    <col min="15109" max="15109" width="8.28515625" style="75" customWidth="1"/>
    <col min="15110" max="15110" width="9.42578125" style="75" customWidth="1"/>
    <col min="15111" max="15111" width="8.28515625" style="75" customWidth="1"/>
    <col min="15112" max="15114" width="6.42578125" style="75" customWidth="1"/>
    <col min="15115" max="15115" width="7.140625" style="75" customWidth="1"/>
    <col min="15116" max="15116" width="4.5703125" style="75" customWidth="1"/>
    <col min="15117" max="15117" width="6.7109375" style="75" customWidth="1"/>
    <col min="15118" max="15118" width="6.85546875" style="75" customWidth="1"/>
    <col min="15119" max="15119" width="6.28515625" style="75" customWidth="1"/>
    <col min="15120" max="15120" width="4" style="75" customWidth="1"/>
    <col min="15121" max="15121" width="7.28515625" style="75" customWidth="1"/>
    <col min="15122" max="15122" width="7.5703125" style="75" customWidth="1"/>
    <col min="15123" max="15123" width="6" style="75" customWidth="1"/>
    <col min="15124" max="15124" width="4.7109375" style="75" customWidth="1"/>
    <col min="15125" max="15125" width="5.42578125" style="75" customWidth="1"/>
    <col min="15126" max="15126" width="5.7109375" style="75" customWidth="1"/>
    <col min="15127" max="15127" width="5.85546875" style="75" customWidth="1"/>
    <col min="15128" max="15128" width="5.7109375" style="75" customWidth="1"/>
    <col min="15129" max="15139" width="0" style="75" hidden="1" customWidth="1"/>
    <col min="15140" max="15140" width="5.85546875" style="75" customWidth="1"/>
    <col min="15141" max="15141" width="5.7109375" style="75" customWidth="1"/>
    <col min="15142" max="15142" width="5" style="75" customWidth="1"/>
    <col min="15143" max="15143" width="4.140625" style="75" customWidth="1"/>
    <col min="15144" max="15144" width="5.85546875" style="75" customWidth="1"/>
    <col min="15145" max="15145" width="5.7109375" style="75" customWidth="1"/>
    <col min="15146" max="15146" width="4.7109375" style="75" customWidth="1"/>
    <col min="15147" max="15147" width="4.42578125" style="75" customWidth="1"/>
    <col min="15148" max="15151" width="0" style="75" hidden="1" customWidth="1"/>
    <col min="15152" max="15152" width="5.85546875" style="75" customWidth="1"/>
    <col min="15153" max="15153" width="5.42578125" style="75" customWidth="1"/>
    <col min="15154" max="15154" width="5.28515625" style="75" customWidth="1"/>
    <col min="15155" max="15155" width="4.85546875" style="75" customWidth="1"/>
    <col min="15156" max="15167" width="0" style="75" hidden="1" customWidth="1"/>
    <col min="15168" max="15168" width="5.85546875" style="75" customWidth="1"/>
    <col min="15169" max="15169" width="5.42578125" style="75" customWidth="1"/>
    <col min="15170" max="15170" width="5.140625" style="75" customWidth="1"/>
    <col min="15171" max="15171" width="4.140625" style="75" customWidth="1"/>
    <col min="15172" max="15172" width="6.140625" style="75" customWidth="1"/>
    <col min="15173" max="15174" width="5.5703125" style="75" customWidth="1"/>
    <col min="15175" max="15175" width="4.42578125" style="75" customWidth="1"/>
    <col min="15176" max="15187" width="0" style="75" hidden="1" customWidth="1"/>
    <col min="15188" max="15188" width="7.5703125" style="75" customWidth="1"/>
    <col min="15189" max="15189" width="6.42578125" style="75" customWidth="1"/>
    <col min="15190" max="15190" width="5.42578125" style="75" customWidth="1"/>
    <col min="15191" max="15191" width="5.140625" style="75" customWidth="1"/>
    <col min="15192" max="15192" width="5.7109375" style="75" customWidth="1"/>
    <col min="15193" max="15193" width="5.42578125" style="75" customWidth="1"/>
    <col min="15194" max="15194" width="4.5703125" style="75" customWidth="1"/>
    <col min="15195" max="15195" width="5.42578125" style="75" customWidth="1"/>
    <col min="15196" max="15198" width="5.85546875" style="75" customWidth="1"/>
    <col min="15199" max="15199" width="4.42578125" style="75" customWidth="1"/>
    <col min="15200" max="15214" width="0" style="75" hidden="1" customWidth="1"/>
    <col min="15215" max="15360" width="9.140625" style="75"/>
    <col min="15361" max="15361" width="3.140625" style="75" customWidth="1"/>
    <col min="15362" max="15362" width="12.28515625" style="75" customWidth="1"/>
    <col min="15363" max="15363" width="34.85546875" style="75" customWidth="1"/>
    <col min="15364" max="15364" width="8.42578125" style="75" customWidth="1"/>
    <col min="15365" max="15365" width="8.28515625" style="75" customWidth="1"/>
    <col min="15366" max="15366" width="9.42578125" style="75" customWidth="1"/>
    <col min="15367" max="15367" width="8.28515625" style="75" customWidth="1"/>
    <col min="15368" max="15370" width="6.42578125" style="75" customWidth="1"/>
    <col min="15371" max="15371" width="7.140625" style="75" customWidth="1"/>
    <col min="15372" max="15372" width="4.5703125" style="75" customWidth="1"/>
    <col min="15373" max="15373" width="6.7109375" style="75" customWidth="1"/>
    <col min="15374" max="15374" width="6.85546875" style="75" customWidth="1"/>
    <col min="15375" max="15375" width="6.28515625" style="75" customWidth="1"/>
    <col min="15376" max="15376" width="4" style="75" customWidth="1"/>
    <col min="15377" max="15377" width="7.28515625" style="75" customWidth="1"/>
    <col min="15378" max="15378" width="7.5703125" style="75" customWidth="1"/>
    <col min="15379" max="15379" width="6" style="75" customWidth="1"/>
    <col min="15380" max="15380" width="4.7109375" style="75" customWidth="1"/>
    <col min="15381" max="15381" width="5.42578125" style="75" customWidth="1"/>
    <col min="15382" max="15382" width="5.7109375" style="75" customWidth="1"/>
    <col min="15383" max="15383" width="5.85546875" style="75" customWidth="1"/>
    <col min="15384" max="15384" width="5.7109375" style="75" customWidth="1"/>
    <col min="15385" max="15395" width="0" style="75" hidden="1" customWidth="1"/>
    <col min="15396" max="15396" width="5.85546875" style="75" customWidth="1"/>
    <col min="15397" max="15397" width="5.7109375" style="75" customWidth="1"/>
    <col min="15398" max="15398" width="5" style="75" customWidth="1"/>
    <col min="15399" max="15399" width="4.140625" style="75" customWidth="1"/>
    <col min="15400" max="15400" width="5.85546875" style="75" customWidth="1"/>
    <col min="15401" max="15401" width="5.7109375" style="75" customWidth="1"/>
    <col min="15402" max="15402" width="4.7109375" style="75" customWidth="1"/>
    <col min="15403" max="15403" width="4.42578125" style="75" customWidth="1"/>
    <col min="15404" max="15407" width="0" style="75" hidden="1" customWidth="1"/>
    <col min="15408" max="15408" width="5.85546875" style="75" customWidth="1"/>
    <col min="15409" max="15409" width="5.42578125" style="75" customWidth="1"/>
    <col min="15410" max="15410" width="5.28515625" style="75" customWidth="1"/>
    <col min="15411" max="15411" width="4.85546875" style="75" customWidth="1"/>
    <col min="15412" max="15423" width="0" style="75" hidden="1" customWidth="1"/>
    <col min="15424" max="15424" width="5.85546875" style="75" customWidth="1"/>
    <col min="15425" max="15425" width="5.42578125" style="75" customWidth="1"/>
    <col min="15426" max="15426" width="5.140625" style="75" customWidth="1"/>
    <col min="15427" max="15427" width="4.140625" style="75" customWidth="1"/>
    <col min="15428" max="15428" width="6.140625" style="75" customWidth="1"/>
    <col min="15429" max="15430" width="5.5703125" style="75" customWidth="1"/>
    <col min="15431" max="15431" width="4.42578125" style="75" customWidth="1"/>
    <col min="15432" max="15443" width="0" style="75" hidden="1" customWidth="1"/>
    <col min="15444" max="15444" width="7.5703125" style="75" customWidth="1"/>
    <col min="15445" max="15445" width="6.42578125" style="75" customWidth="1"/>
    <col min="15446" max="15446" width="5.42578125" style="75" customWidth="1"/>
    <col min="15447" max="15447" width="5.140625" style="75" customWidth="1"/>
    <col min="15448" max="15448" width="5.7109375" style="75" customWidth="1"/>
    <col min="15449" max="15449" width="5.42578125" style="75" customWidth="1"/>
    <col min="15450" max="15450" width="4.5703125" style="75" customWidth="1"/>
    <col min="15451" max="15451" width="5.42578125" style="75" customWidth="1"/>
    <col min="15452" max="15454" width="5.85546875" style="75" customWidth="1"/>
    <col min="15455" max="15455" width="4.42578125" style="75" customWidth="1"/>
    <col min="15456" max="15470" width="0" style="75" hidden="1" customWidth="1"/>
    <col min="15471" max="15616" width="9.140625" style="75"/>
    <col min="15617" max="15617" width="3.140625" style="75" customWidth="1"/>
    <col min="15618" max="15618" width="12.28515625" style="75" customWidth="1"/>
    <col min="15619" max="15619" width="34.85546875" style="75" customWidth="1"/>
    <col min="15620" max="15620" width="8.42578125" style="75" customWidth="1"/>
    <col min="15621" max="15621" width="8.28515625" style="75" customWidth="1"/>
    <col min="15622" max="15622" width="9.42578125" style="75" customWidth="1"/>
    <col min="15623" max="15623" width="8.28515625" style="75" customWidth="1"/>
    <col min="15624" max="15626" width="6.42578125" style="75" customWidth="1"/>
    <col min="15627" max="15627" width="7.140625" style="75" customWidth="1"/>
    <col min="15628" max="15628" width="4.5703125" style="75" customWidth="1"/>
    <col min="15629" max="15629" width="6.7109375" style="75" customWidth="1"/>
    <col min="15630" max="15630" width="6.85546875" style="75" customWidth="1"/>
    <col min="15631" max="15631" width="6.28515625" style="75" customWidth="1"/>
    <col min="15632" max="15632" width="4" style="75" customWidth="1"/>
    <col min="15633" max="15633" width="7.28515625" style="75" customWidth="1"/>
    <col min="15634" max="15634" width="7.5703125" style="75" customWidth="1"/>
    <col min="15635" max="15635" width="6" style="75" customWidth="1"/>
    <col min="15636" max="15636" width="4.7109375" style="75" customWidth="1"/>
    <col min="15637" max="15637" width="5.42578125" style="75" customWidth="1"/>
    <col min="15638" max="15638" width="5.7109375" style="75" customWidth="1"/>
    <col min="15639" max="15639" width="5.85546875" style="75" customWidth="1"/>
    <col min="15640" max="15640" width="5.7109375" style="75" customWidth="1"/>
    <col min="15641" max="15651" width="0" style="75" hidden="1" customWidth="1"/>
    <col min="15652" max="15652" width="5.85546875" style="75" customWidth="1"/>
    <col min="15653" max="15653" width="5.7109375" style="75" customWidth="1"/>
    <col min="15654" max="15654" width="5" style="75" customWidth="1"/>
    <col min="15655" max="15655" width="4.140625" style="75" customWidth="1"/>
    <col min="15656" max="15656" width="5.85546875" style="75" customWidth="1"/>
    <col min="15657" max="15657" width="5.7109375" style="75" customWidth="1"/>
    <col min="15658" max="15658" width="4.7109375" style="75" customWidth="1"/>
    <col min="15659" max="15659" width="4.42578125" style="75" customWidth="1"/>
    <col min="15660" max="15663" width="0" style="75" hidden="1" customWidth="1"/>
    <col min="15664" max="15664" width="5.85546875" style="75" customWidth="1"/>
    <col min="15665" max="15665" width="5.42578125" style="75" customWidth="1"/>
    <col min="15666" max="15666" width="5.28515625" style="75" customWidth="1"/>
    <col min="15667" max="15667" width="4.85546875" style="75" customWidth="1"/>
    <col min="15668" max="15679" width="0" style="75" hidden="1" customWidth="1"/>
    <col min="15680" max="15680" width="5.85546875" style="75" customWidth="1"/>
    <col min="15681" max="15681" width="5.42578125" style="75" customWidth="1"/>
    <col min="15682" max="15682" width="5.140625" style="75" customWidth="1"/>
    <col min="15683" max="15683" width="4.140625" style="75" customWidth="1"/>
    <col min="15684" max="15684" width="6.140625" style="75" customWidth="1"/>
    <col min="15685" max="15686" width="5.5703125" style="75" customWidth="1"/>
    <col min="15687" max="15687" width="4.42578125" style="75" customWidth="1"/>
    <col min="15688" max="15699" width="0" style="75" hidden="1" customWidth="1"/>
    <col min="15700" max="15700" width="7.5703125" style="75" customWidth="1"/>
    <col min="15701" max="15701" width="6.42578125" style="75" customWidth="1"/>
    <col min="15702" max="15702" width="5.42578125" style="75" customWidth="1"/>
    <col min="15703" max="15703" width="5.140625" style="75" customWidth="1"/>
    <col min="15704" max="15704" width="5.7109375" style="75" customWidth="1"/>
    <col min="15705" max="15705" width="5.42578125" style="75" customWidth="1"/>
    <col min="15706" max="15706" width="4.5703125" style="75" customWidth="1"/>
    <col min="15707" max="15707" width="5.42578125" style="75" customWidth="1"/>
    <col min="15708" max="15710" width="5.85546875" style="75" customWidth="1"/>
    <col min="15711" max="15711" width="4.42578125" style="75" customWidth="1"/>
    <col min="15712" max="15726" width="0" style="75" hidden="1" customWidth="1"/>
    <col min="15727" max="15872" width="9.140625" style="75"/>
    <col min="15873" max="15873" width="3.140625" style="75" customWidth="1"/>
    <col min="15874" max="15874" width="12.28515625" style="75" customWidth="1"/>
    <col min="15875" max="15875" width="34.85546875" style="75" customWidth="1"/>
    <col min="15876" max="15876" width="8.42578125" style="75" customWidth="1"/>
    <col min="15877" max="15877" width="8.28515625" style="75" customWidth="1"/>
    <col min="15878" max="15878" width="9.42578125" style="75" customWidth="1"/>
    <col min="15879" max="15879" width="8.28515625" style="75" customWidth="1"/>
    <col min="15880" max="15882" width="6.42578125" style="75" customWidth="1"/>
    <col min="15883" max="15883" width="7.140625" style="75" customWidth="1"/>
    <col min="15884" max="15884" width="4.5703125" style="75" customWidth="1"/>
    <col min="15885" max="15885" width="6.7109375" style="75" customWidth="1"/>
    <col min="15886" max="15886" width="6.85546875" style="75" customWidth="1"/>
    <col min="15887" max="15887" width="6.28515625" style="75" customWidth="1"/>
    <col min="15888" max="15888" width="4" style="75" customWidth="1"/>
    <col min="15889" max="15889" width="7.28515625" style="75" customWidth="1"/>
    <col min="15890" max="15890" width="7.5703125" style="75" customWidth="1"/>
    <col min="15891" max="15891" width="6" style="75" customWidth="1"/>
    <col min="15892" max="15892" width="4.7109375" style="75" customWidth="1"/>
    <col min="15893" max="15893" width="5.42578125" style="75" customWidth="1"/>
    <col min="15894" max="15894" width="5.7109375" style="75" customWidth="1"/>
    <col min="15895" max="15895" width="5.85546875" style="75" customWidth="1"/>
    <col min="15896" max="15896" width="5.7109375" style="75" customWidth="1"/>
    <col min="15897" max="15907" width="0" style="75" hidden="1" customWidth="1"/>
    <col min="15908" max="15908" width="5.85546875" style="75" customWidth="1"/>
    <col min="15909" max="15909" width="5.7109375" style="75" customWidth="1"/>
    <col min="15910" max="15910" width="5" style="75" customWidth="1"/>
    <col min="15911" max="15911" width="4.140625" style="75" customWidth="1"/>
    <col min="15912" max="15912" width="5.85546875" style="75" customWidth="1"/>
    <col min="15913" max="15913" width="5.7109375" style="75" customWidth="1"/>
    <col min="15914" max="15914" width="4.7109375" style="75" customWidth="1"/>
    <col min="15915" max="15915" width="4.42578125" style="75" customWidth="1"/>
    <col min="15916" max="15919" width="0" style="75" hidden="1" customWidth="1"/>
    <col min="15920" max="15920" width="5.85546875" style="75" customWidth="1"/>
    <col min="15921" max="15921" width="5.42578125" style="75" customWidth="1"/>
    <col min="15922" max="15922" width="5.28515625" style="75" customWidth="1"/>
    <col min="15923" max="15923" width="4.85546875" style="75" customWidth="1"/>
    <col min="15924" max="15935" width="0" style="75" hidden="1" customWidth="1"/>
    <col min="15936" max="15936" width="5.85546875" style="75" customWidth="1"/>
    <col min="15937" max="15937" width="5.42578125" style="75" customWidth="1"/>
    <col min="15938" max="15938" width="5.140625" style="75" customWidth="1"/>
    <col min="15939" max="15939" width="4.140625" style="75" customWidth="1"/>
    <col min="15940" max="15940" width="6.140625" style="75" customWidth="1"/>
    <col min="15941" max="15942" width="5.5703125" style="75" customWidth="1"/>
    <col min="15943" max="15943" width="4.42578125" style="75" customWidth="1"/>
    <col min="15944" max="15955" width="0" style="75" hidden="1" customWidth="1"/>
    <col min="15956" max="15956" width="7.5703125" style="75" customWidth="1"/>
    <col min="15957" max="15957" width="6.42578125" style="75" customWidth="1"/>
    <col min="15958" max="15958" width="5.42578125" style="75" customWidth="1"/>
    <col min="15959" max="15959" width="5.140625" style="75" customWidth="1"/>
    <col min="15960" max="15960" width="5.7109375" style="75" customWidth="1"/>
    <col min="15961" max="15961" width="5.42578125" style="75" customWidth="1"/>
    <col min="15962" max="15962" width="4.5703125" style="75" customWidth="1"/>
    <col min="15963" max="15963" width="5.42578125" style="75" customWidth="1"/>
    <col min="15964" max="15966" width="5.85546875" style="75" customWidth="1"/>
    <col min="15967" max="15967" width="4.42578125" style="75" customWidth="1"/>
    <col min="15968" max="15982" width="0" style="75" hidden="1" customWidth="1"/>
    <col min="15983" max="16128" width="9.140625" style="75"/>
    <col min="16129" max="16129" width="3.140625" style="75" customWidth="1"/>
    <col min="16130" max="16130" width="12.28515625" style="75" customWidth="1"/>
    <col min="16131" max="16131" width="34.85546875" style="75" customWidth="1"/>
    <col min="16132" max="16132" width="8.42578125" style="75" customWidth="1"/>
    <col min="16133" max="16133" width="8.28515625" style="75" customWidth="1"/>
    <col min="16134" max="16134" width="9.42578125" style="75" customWidth="1"/>
    <col min="16135" max="16135" width="8.28515625" style="75" customWidth="1"/>
    <col min="16136" max="16138" width="6.42578125" style="75" customWidth="1"/>
    <col min="16139" max="16139" width="7.140625" style="75" customWidth="1"/>
    <col min="16140" max="16140" width="4.5703125" style="75" customWidth="1"/>
    <col min="16141" max="16141" width="6.7109375" style="75" customWidth="1"/>
    <col min="16142" max="16142" width="6.85546875" style="75" customWidth="1"/>
    <col min="16143" max="16143" width="6.28515625" style="75" customWidth="1"/>
    <col min="16144" max="16144" width="4" style="75" customWidth="1"/>
    <col min="16145" max="16145" width="7.28515625" style="75" customWidth="1"/>
    <col min="16146" max="16146" width="7.5703125" style="75" customWidth="1"/>
    <col min="16147" max="16147" width="6" style="75" customWidth="1"/>
    <col min="16148" max="16148" width="4.7109375" style="75" customWidth="1"/>
    <col min="16149" max="16149" width="5.42578125" style="75" customWidth="1"/>
    <col min="16150" max="16150" width="5.7109375" style="75" customWidth="1"/>
    <col min="16151" max="16151" width="5.85546875" style="75" customWidth="1"/>
    <col min="16152" max="16152" width="5.7109375" style="75" customWidth="1"/>
    <col min="16153" max="16163" width="0" style="75" hidden="1" customWidth="1"/>
    <col min="16164" max="16164" width="5.85546875" style="75" customWidth="1"/>
    <col min="16165" max="16165" width="5.7109375" style="75" customWidth="1"/>
    <col min="16166" max="16166" width="5" style="75" customWidth="1"/>
    <col min="16167" max="16167" width="4.140625" style="75" customWidth="1"/>
    <col min="16168" max="16168" width="5.85546875" style="75" customWidth="1"/>
    <col min="16169" max="16169" width="5.7109375" style="75" customWidth="1"/>
    <col min="16170" max="16170" width="4.7109375" style="75" customWidth="1"/>
    <col min="16171" max="16171" width="4.42578125" style="75" customWidth="1"/>
    <col min="16172" max="16175" width="0" style="75" hidden="1" customWidth="1"/>
    <col min="16176" max="16176" width="5.85546875" style="75" customWidth="1"/>
    <col min="16177" max="16177" width="5.42578125" style="75" customWidth="1"/>
    <col min="16178" max="16178" width="5.28515625" style="75" customWidth="1"/>
    <col min="16179" max="16179" width="4.85546875" style="75" customWidth="1"/>
    <col min="16180" max="16191" width="0" style="75" hidden="1" customWidth="1"/>
    <col min="16192" max="16192" width="5.85546875" style="75" customWidth="1"/>
    <col min="16193" max="16193" width="5.42578125" style="75" customWidth="1"/>
    <col min="16194" max="16194" width="5.140625" style="75" customWidth="1"/>
    <col min="16195" max="16195" width="4.140625" style="75" customWidth="1"/>
    <col min="16196" max="16196" width="6.140625" style="75" customWidth="1"/>
    <col min="16197" max="16198" width="5.5703125" style="75" customWidth="1"/>
    <col min="16199" max="16199" width="4.42578125" style="75" customWidth="1"/>
    <col min="16200" max="16211" width="0" style="75" hidden="1" customWidth="1"/>
    <col min="16212" max="16212" width="7.5703125" style="75" customWidth="1"/>
    <col min="16213" max="16213" width="6.42578125" style="75" customWidth="1"/>
    <col min="16214" max="16214" width="5.42578125" style="75" customWidth="1"/>
    <col min="16215" max="16215" width="5.140625" style="75" customWidth="1"/>
    <col min="16216" max="16216" width="5.7109375" style="75" customWidth="1"/>
    <col min="16217" max="16217" width="5.42578125" style="75" customWidth="1"/>
    <col min="16218" max="16218" width="4.5703125" style="75" customWidth="1"/>
    <col min="16219" max="16219" width="5.42578125" style="75" customWidth="1"/>
    <col min="16220" max="16222" width="5.85546875" style="75" customWidth="1"/>
    <col min="16223" max="16223" width="4.42578125" style="75" customWidth="1"/>
    <col min="16224" max="16238" width="0" style="75" hidden="1" customWidth="1"/>
    <col min="16239" max="16384" width="9.140625" style="75"/>
  </cols>
  <sheetData>
    <row r="1" spans="1:118" ht="15.75" x14ac:dyDescent="0.25">
      <c r="A1" s="68"/>
      <c r="B1" s="69"/>
      <c r="C1" s="68" t="s">
        <v>162</v>
      </c>
      <c r="D1" s="70"/>
      <c r="E1" s="71" t="s">
        <v>1</v>
      </c>
      <c r="F1" s="69"/>
      <c r="G1" s="68"/>
      <c r="H1" s="68"/>
      <c r="I1" s="69"/>
      <c r="J1" s="69"/>
      <c r="K1" s="68"/>
      <c r="L1" s="68"/>
      <c r="M1" s="69"/>
      <c r="N1" s="69"/>
      <c r="O1" s="68"/>
      <c r="P1" s="68"/>
      <c r="Q1" s="69"/>
      <c r="R1" s="69"/>
      <c r="S1" s="68"/>
      <c r="T1" s="68"/>
      <c r="U1" s="69"/>
      <c r="V1" s="69"/>
      <c r="W1" s="68"/>
      <c r="X1" s="68"/>
      <c r="Y1" s="69"/>
      <c r="Z1" s="69"/>
      <c r="AA1" s="68"/>
      <c r="AB1" s="68"/>
      <c r="AC1" s="69"/>
      <c r="AD1" s="69"/>
      <c r="AE1" s="68"/>
      <c r="AF1" s="68"/>
      <c r="AG1" s="68"/>
      <c r="AH1" s="68"/>
      <c r="AI1" s="68"/>
      <c r="AJ1" s="69"/>
      <c r="AK1" s="69"/>
      <c r="AL1" s="68"/>
      <c r="AM1" s="68"/>
      <c r="AN1" s="69"/>
      <c r="AO1" s="69"/>
      <c r="AP1" s="68"/>
      <c r="AQ1" s="68"/>
      <c r="AR1" s="68"/>
      <c r="AS1" s="68"/>
      <c r="AT1" s="68"/>
      <c r="AU1" s="68"/>
      <c r="AV1" s="69"/>
      <c r="AW1" s="69"/>
      <c r="AX1" s="68"/>
      <c r="AY1" s="68"/>
      <c r="AZ1" s="68"/>
      <c r="BA1" s="68"/>
      <c r="BB1" s="68"/>
      <c r="BC1" s="68"/>
      <c r="BD1" s="69"/>
      <c r="BE1" s="69"/>
      <c r="BF1" s="68"/>
      <c r="BG1" s="68"/>
      <c r="BH1" s="69"/>
      <c r="BI1" s="69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3"/>
      <c r="CS1" s="73"/>
      <c r="CT1" s="73"/>
      <c r="CU1" s="73"/>
      <c r="CV1" s="74"/>
      <c r="CW1" s="74"/>
      <c r="CX1" s="73"/>
      <c r="CY1" s="73"/>
      <c r="CZ1" s="74"/>
      <c r="DA1" s="74"/>
      <c r="DB1" s="73"/>
      <c r="DC1" s="73"/>
      <c r="DG1" s="76" t="s">
        <v>163</v>
      </c>
    </row>
    <row r="2" spans="1:118" ht="10.5" customHeight="1" x14ac:dyDescent="0.2">
      <c r="A2" s="77" t="s">
        <v>2</v>
      </c>
      <c r="B2" s="78"/>
      <c r="C2" s="79" t="s">
        <v>3</v>
      </c>
      <c r="D2" s="80" t="s">
        <v>4</v>
      </c>
      <c r="E2" s="81"/>
      <c r="F2" s="82"/>
      <c r="G2" s="83" t="s">
        <v>5</v>
      </c>
      <c r="H2" s="83" t="s">
        <v>6</v>
      </c>
      <c r="I2" s="84"/>
      <c r="J2" s="84"/>
      <c r="K2" s="85"/>
      <c r="L2" s="85"/>
      <c r="M2" s="84"/>
      <c r="N2" s="84"/>
      <c r="O2" s="85"/>
      <c r="P2" s="85"/>
      <c r="Q2" s="84"/>
      <c r="R2" s="84"/>
      <c r="S2" s="85"/>
      <c r="T2" s="85"/>
      <c r="U2" s="84"/>
      <c r="V2" s="84"/>
      <c r="W2" s="85"/>
      <c r="X2" s="85"/>
      <c r="Y2" s="84"/>
      <c r="Z2" s="84"/>
      <c r="AA2" s="85"/>
      <c r="AB2" s="85"/>
      <c r="AC2" s="84"/>
      <c r="AD2" s="84"/>
      <c r="AE2" s="85"/>
      <c r="AF2" s="85"/>
      <c r="AG2" s="85" t="s">
        <v>164</v>
      </c>
      <c r="AH2" s="85" t="s">
        <v>164</v>
      </c>
      <c r="AI2" s="85"/>
      <c r="AJ2" s="84"/>
      <c r="AK2" s="84"/>
      <c r="AL2" s="85"/>
      <c r="AM2" s="85"/>
      <c r="AN2" s="84"/>
      <c r="AO2" s="84"/>
      <c r="AP2" s="85"/>
      <c r="AQ2" s="85"/>
      <c r="AR2" s="85"/>
      <c r="AS2" s="85"/>
      <c r="AT2" s="85"/>
      <c r="AU2" s="85"/>
      <c r="AV2" s="84"/>
      <c r="AW2" s="84"/>
      <c r="AX2" s="85"/>
      <c r="AY2" s="85"/>
      <c r="AZ2" s="85"/>
      <c r="BA2" s="85"/>
      <c r="BB2" s="85"/>
      <c r="BC2" s="85"/>
      <c r="BD2" s="84"/>
      <c r="BE2" s="84"/>
      <c r="BF2" s="85"/>
      <c r="BG2" s="85"/>
      <c r="BH2" s="84"/>
      <c r="BI2" s="84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4"/>
      <c r="BY2" s="84"/>
      <c r="BZ2" s="85"/>
      <c r="CA2" s="85"/>
      <c r="CB2" s="85"/>
      <c r="CC2" s="85"/>
      <c r="CD2" s="85"/>
      <c r="CE2" s="85"/>
      <c r="CF2" s="84"/>
      <c r="CG2" s="84"/>
      <c r="CH2" s="85"/>
      <c r="CI2" s="85"/>
      <c r="CJ2" s="84"/>
      <c r="CK2" s="84"/>
      <c r="CL2" s="85"/>
      <c r="CM2" s="85"/>
      <c r="CN2" s="85"/>
      <c r="CO2" s="85"/>
      <c r="CP2" s="85"/>
      <c r="CQ2" s="85"/>
      <c r="CR2" s="86"/>
      <c r="CS2" s="86"/>
      <c r="CT2" s="86"/>
      <c r="CU2" s="86"/>
      <c r="CV2" s="87"/>
      <c r="CW2" s="87"/>
      <c r="CX2" s="86"/>
      <c r="CY2" s="86"/>
      <c r="CZ2" s="87"/>
      <c r="DA2" s="87"/>
      <c r="DB2" s="86"/>
      <c r="DC2" s="86"/>
      <c r="DG2" s="85"/>
      <c r="DH2" s="85"/>
      <c r="DI2" s="85"/>
      <c r="DJ2" s="85"/>
      <c r="DK2" s="85"/>
      <c r="DL2" s="85"/>
      <c r="DM2" s="85"/>
      <c r="DN2" s="85"/>
    </row>
    <row r="3" spans="1:118" ht="48.75" customHeight="1" x14ac:dyDescent="0.2">
      <c r="A3" s="88"/>
      <c r="B3" s="89"/>
      <c r="C3" s="90"/>
      <c r="D3" s="91"/>
      <c r="E3" s="92"/>
      <c r="F3" s="93"/>
      <c r="G3" s="94"/>
      <c r="H3" s="94"/>
      <c r="I3" s="95" t="s">
        <v>165</v>
      </c>
      <c r="J3" s="96"/>
      <c r="K3" s="77" t="s">
        <v>166</v>
      </c>
      <c r="L3" s="77" t="s">
        <v>6</v>
      </c>
      <c r="M3" s="95" t="s">
        <v>167</v>
      </c>
      <c r="N3" s="96"/>
      <c r="O3" s="77" t="s">
        <v>166</v>
      </c>
      <c r="P3" s="77" t="s">
        <v>6</v>
      </c>
      <c r="Q3" s="95" t="s">
        <v>168</v>
      </c>
      <c r="R3" s="96"/>
      <c r="S3" s="77" t="s">
        <v>166</v>
      </c>
      <c r="T3" s="77" t="s">
        <v>6</v>
      </c>
      <c r="U3" s="95" t="s">
        <v>169</v>
      </c>
      <c r="V3" s="96"/>
      <c r="W3" s="77" t="s">
        <v>170</v>
      </c>
      <c r="X3" s="77" t="s">
        <v>6</v>
      </c>
      <c r="Y3" s="95" t="s">
        <v>171</v>
      </c>
      <c r="Z3" s="96"/>
      <c r="AA3" s="77" t="s">
        <v>166</v>
      </c>
      <c r="AB3" s="77" t="s">
        <v>6</v>
      </c>
      <c r="AC3" s="95" t="s">
        <v>172</v>
      </c>
      <c r="AD3" s="96"/>
      <c r="AE3" s="77" t="s">
        <v>173</v>
      </c>
      <c r="AF3" s="77" t="s">
        <v>174</v>
      </c>
      <c r="AG3" s="95" t="s">
        <v>175</v>
      </c>
      <c r="AH3" s="96"/>
      <c r="AI3" s="77" t="s">
        <v>176</v>
      </c>
      <c r="AJ3" s="95" t="s">
        <v>177</v>
      </c>
      <c r="AK3" s="96"/>
      <c r="AL3" s="77" t="s">
        <v>173</v>
      </c>
      <c r="AM3" s="77" t="s">
        <v>6</v>
      </c>
      <c r="AN3" s="95" t="s">
        <v>178</v>
      </c>
      <c r="AO3" s="96"/>
      <c r="AP3" s="77" t="s">
        <v>166</v>
      </c>
      <c r="AQ3" s="77" t="s">
        <v>6</v>
      </c>
      <c r="AR3" s="95" t="s">
        <v>179</v>
      </c>
      <c r="AS3" s="96"/>
      <c r="AT3" s="77" t="s">
        <v>166</v>
      </c>
      <c r="AU3" s="77" t="s">
        <v>6</v>
      </c>
      <c r="AV3" s="95" t="s">
        <v>180</v>
      </c>
      <c r="AW3" s="96"/>
      <c r="AX3" s="77" t="s">
        <v>181</v>
      </c>
      <c r="AY3" s="77" t="s">
        <v>174</v>
      </c>
      <c r="AZ3" s="95" t="s">
        <v>182</v>
      </c>
      <c r="BA3" s="96"/>
      <c r="BB3" s="77" t="s">
        <v>181</v>
      </c>
      <c r="BC3" s="77" t="s">
        <v>174</v>
      </c>
      <c r="BD3" s="95" t="s">
        <v>183</v>
      </c>
      <c r="BE3" s="96"/>
      <c r="BF3" s="77" t="s">
        <v>181</v>
      </c>
      <c r="BG3" s="77" t="s">
        <v>174</v>
      </c>
      <c r="BH3" s="95" t="s">
        <v>184</v>
      </c>
      <c r="BI3" s="96"/>
      <c r="BJ3" s="77" t="s">
        <v>181</v>
      </c>
      <c r="BK3" s="77" t="s">
        <v>174</v>
      </c>
      <c r="BL3" s="95" t="s">
        <v>185</v>
      </c>
      <c r="BM3" s="96"/>
      <c r="BN3" s="77" t="s">
        <v>181</v>
      </c>
      <c r="BO3" s="77" t="s">
        <v>174</v>
      </c>
      <c r="BP3" s="95" t="s">
        <v>186</v>
      </c>
      <c r="BQ3" s="96"/>
      <c r="BR3" s="77" t="s">
        <v>181</v>
      </c>
      <c r="BS3" s="77" t="s">
        <v>174</v>
      </c>
      <c r="BT3" s="95" t="s">
        <v>187</v>
      </c>
      <c r="BU3" s="96"/>
      <c r="BV3" s="77" t="s">
        <v>181</v>
      </c>
      <c r="BW3" s="77" t="s">
        <v>174</v>
      </c>
      <c r="BX3" s="95" t="s">
        <v>188</v>
      </c>
      <c r="BY3" s="96"/>
      <c r="BZ3" s="77" t="s">
        <v>181</v>
      </c>
      <c r="CA3" s="77" t="s">
        <v>174</v>
      </c>
      <c r="CB3" s="95" t="s">
        <v>189</v>
      </c>
      <c r="CC3" s="96"/>
      <c r="CD3" s="77" t="s">
        <v>181</v>
      </c>
      <c r="CE3" s="77" t="s">
        <v>174</v>
      </c>
      <c r="CF3" s="95" t="s">
        <v>190</v>
      </c>
      <c r="CG3" s="96"/>
      <c r="CH3" s="77" t="s">
        <v>181</v>
      </c>
      <c r="CI3" s="77" t="s">
        <v>174</v>
      </c>
      <c r="CJ3" s="95" t="s">
        <v>191</v>
      </c>
      <c r="CK3" s="96"/>
      <c r="CL3" s="77" t="s">
        <v>181</v>
      </c>
      <c r="CM3" s="77" t="s">
        <v>174</v>
      </c>
      <c r="CN3" s="95" t="s">
        <v>192</v>
      </c>
      <c r="CO3" s="96"/>
      <c r="CP3" s="77" t="s">
        <v>181</v>
      </c>
      <c r="CQ3" s="77" t="s">
        <v>174</v>
      </c>
      <c r="CR3" s="97" t="s">
        <v>193</v>
      </c>
      <c r="CS3" s="98"/>
      <c r="CT3" s="99" t="s">
        <v>181</v>
      </c>
      <c r="CU3" s="99" t="s">
        <v>174</v>
      </c>
      <c r="CV3" s="97" t="s">
        <v>194</v>
      </c>
      <c r="CW3" s="98"/>
      <c r="CX3" s="99" t="s">
        <v>181</v>
      </c>
      <c r="CY3" s="99" t="s">
        <v>174</v>
      </c>
      <c r="CZ3" s="97" t="s">
        <v>195</v>
      </c>
      <c r="DA3" s="98"/>
      <c r="DB3" s="99" t="s">
        <v>181</v>
      </c>
      <c r="DC3" s="99" t="s">
        <v>174</v>
      </c>
      <c r="DG3" s="95" t="s">
        <v>182</v>
      </c>
      <c r="DH3" s="96"/>
      <c r="DI3" s="77" t="s">
        <v>181</v>
      </c>
      <c r="DJ3" s="77" t="s">
        <v>174</v>
      </c>
      <c r="DK3" s="95" t="s">
        <v>196</v>
      </c>
      <c r="DL3" s="96"/>
      <c r="DM3" s="77" t="s">
        <v>181</v>
      </c>
      <c r="DN3" s="77" t="s">
        <v>174</v>
      </c>
    </row>
    <row r="4" spans="1:118" ht="27" customHeight="1" x14ac:dyDescent="0.2">
      <c r="A4" s="100"/>
      <c r="B4" s="101" t="s">
        <v>7</v>
      </c>
      <c r="C4" s="102"/>
      <c r="D4" s="103" t="s">
        <v>8</v>
      </c>
      <c r="E4" s="103" t="s">
        <v>9</v>
      </c>
      <c r="F4" s="104" t="s">
        <v>197</v>
      </c>
      <c r="G4" s="105"/>
      <c r="H4" s="105"/>
      <c r="I4" s="103" t="s">
        <v>9</v>
      </c>
      <c r="J4" s="104" t="s">
        <v>197</v>
      </c>
      <c r="K4" s="100"/>
      <c r="L4" s="100"/>
      <c r="M4" s="103" t="s">
        <v>9</v>
      </c>
      <c r="N4" s="104" t="s">
        <v>197</v>
      </c>
      <c r="O4" s="100"/>
      <c r="P4" s="100"/>
      <c r="Q4" s="103" t="s">
        <v>9</v>
      </c>
      <c r="R4" s="104" t="s">
        <v>197</v>
      </c>
      <c r="S4" s="100"/>
      <c r="T4" s="100"/>
      <c r="U4" s="103" t="s">
        <v>9</v>
      </c>
      <c r="V4" s="104" t="s">
        <v>197</v>
      </c>
      <c r="W4" s="100"/>
      <c r="X4" s="100"/>
      <c r="Y4" s="103" t="s">
        <v>198</v>
      </c>
      <c r="Z4" s="103" t="s">
        <v>199</v>
      </c>
      <c r="AA4" s="100"/>
      <c r="AB4" s="100"/>
      <c r="AC4" s="103" t="s">
        <v>200</v>
      </c>
      <c r="AD4" s="103" t="s">
        <v>201</v>
      </c>
      <c r="AE4" s="100"/>
      <c r="AF4" s="100"/>
      <c r="AG4" s="103" t="s">
        <v>202</v>
      </c>
      <c r="AH4" s="103" t="s">
        <v>201</v>
      </c>
      <c r="AI4" s="100"/>
      <c r="AJ4" s="103" t="s">
        <v>9</v>
      </c>
      <c r="AK4" s="104" t="s">
        <v>197</v>
      </c>
      <c r="AL4" s="100"/>
      <c r="AM4" s="100"/>
      <c r="AN4" s="103" t="s">
        <v>9</v>
      </c>
      <c r="AO4" s="104" t="s">
        <v>203</v>
      </c>
      <c r="AP4" s="100"/>
      <c r="AQ4" s="100"/>
      <c r="AR4" s="103" t="s">
        <v>204</v>
      </c>
      <c r="AS4" s="104" t="s">
        <v>205</v>
      </c>
      <c r="AT4" s="100"/>
      <c r="AU4" s="100"/>
      <c r="AV4" s="103" t="s">
        <v>9</v>
      </c>
      <c r="AW4" s="104" t="s">
        <v>197</v>
      </c>
      <c r="AX4" s="100"/>
      <c r="AY4" s="100"/>
      <c r="AZ4" s="103" t="s">
        <v>206</v>
      </c>
      <c r="BA4" s="103" t="s">
        <v>207</v>
      </c>
      <c r="BB4" s="100"/>
      <c r="BC4" s="100"/>
      <c r="BD4" s="103" t="s">
        <v>202</v>
      </c>
      <c r="BE4" s="103" t="s">
        <v>201</v>
      </c>
      <c r="BF4" s="100"/>
      <c r="BG4" s="100"/>
      <c r="BH4" s="103" t="s">
        <v>202</v>
      </c>
      <c r="BI4" s="103" t="s">
        <v>201</v>
      </c>
      <c r="BJ4" s="100"/>
      <c r="BK4" s="100"/>
      <c r="BL4" s="103" t="s">
        <v>9</v>
      </c>
      <c r="BM4" s="104" t="s">
        <v>197</v>
      </c>
      <c r="BN4" s="100"/>
      <c r="BO4" s="100"/>
      <c r="BP4" s="103" t="s">
        <v>9</v>
      </c>
      <c r="BQ4" s="104" t="s">
        <v>197</v>
      </c>
      <c r="BR4" s="100"/>
      <c r="BS4" s="100"/>
      <c r="BT4" s="103" t="s">
        <v>208</v>
      </c>
      <c r="BU4" s="104" t="s">
        <v>209</v>
      </c>
      <c r="BV4" s="100"/>
      <c r="BW4" s="100"/>
      <c r="BX4" s="103" t="s">
        <v>202</v>
      </c>
      <c r="BY4" s="103" t="s">
        <v>201</v>
      </c>
      <c r="BZ4" s="100"/>
      <c r="CA4" s="100"/>
      <c r="CB4" s="103" t="s">
        <v>202</v>
      </c>
      <c r="CC4" s="103" t="s">
        <v>210</v>
      </c>
      <c r="CD4" s="100"/>
      <c r="CE4" s="100"/>
      <c r="CF4" s="103" t="s">
        <v>9</v>
      </c>
      <c r="CG4" s="104" t="s">
        <v>197</v>
      </c>
      <c r="CH4" s="100"/>
      <c r="CI4" s="100"/>
      <c r="CJ4" s="103" t="s">
        <v>211</v>
      </c>
      <c r="CK4" s="104" t="s">
        <v>212</v>
      </c>
      <c r="CL4" s="100"/>
      <c r="CM4" s="100"/>
      <c r="CN4" s="103" t="s">
        <v>9</v>
      </c>
      <c r="CO4" s="104" t="s">
        <v>197</v>
      </c>
      <c r="CP4" s="100"/>
      <c r="CQ4" s="100"/>
      <c r="CR4" s="106" t="s">
        <v>198</v>
      </c>
      <c r="CS4" s="106" t="s">
        <v>199</v>
      </c>
      <c r="CT4" s="107"/>
      <c r="CU4" s="107"/>
      <c r="CV4" s="106" t="s">
        <v>202</v>
      </c>
      <c r="CW4" s="106" t="s">
        <v>213</v>
      </c>
      <c r="CX4" s="107"/>
      <c r="CY4" s="107"/>
      <c r="CZ4" s="106" t="s">
        <v>198</v>
      </c>
      <c r="DA4" s="106" t="s">
        <v>199</v>
      </c>
      <c r="DB4" s="107"/>
      <c r="DC4" s="107"/>
      <c r="DG4" s="103" t="s">
        <v>214</v>
      </c>
      <c r="DH4" s="104" t="s">
        <v>215</v>
      </c>
      <c r="DI4" s="100"/>
      <c r="DJ4" s="100"/>
      <c r="DK4" s="103" t="s">
        <v>9</v>
      </c>
      <c r="DL4" s="104" t="s">
        <v>197</v>
      </c>
      <c r="DM4" s="100"/>
      <c r="DN4" s="100"/>
    </row>
    <row r="5" spans="1:118" s="76" customFormat="1" ht="15" hidden="1" customHeight="1" x14ac:dyDescent="0.2">
      <c r="A5" s="108" t="s">
        <v>11</v>
      </c>
      <c r="B5" s="108"/>
      <c r="C5" s="109" t="s">
        <v>12</v>
      </c>
      <c r="D5" s="110">
        <f>SUM(D6:D18)</f>
        <v>0</v>
      </c>
      <c r="E5" s="111">
        <f>SUM(E6:E18)</f>
        <v>0</v>
      </c>
      <c r="F5" s="111">
        <f>SUM(F6:F18)</f>
        <v>0</v>
      </c>
      <c r="G5" s="112">
        <f>F5-E5</f>
        <v>0</v>
      </c>
      <c r="H5" s="113">
        <v>0</v>
      </c>
      <c r="I5" s="111">
        <f t="shared" ref="I5:AD5" si="0">SUM(I6:I18)</f>
        <v>0</v>
      </c>
      <c r="J5" s="111">
        <f t="shared" si="0"/>
        <v>0</v>
      </c>
      <c r="K5" s="112">
        <f t="shared" si="0"/>
        <v>0</v>
      </c>
      <c r="L5" s="112">
        <v>0</v>
      </c>
      <c r="M5" s="111">
        <f t="shared" si="0"/>
        <v>0</v>
      </c>
      <c r="N5" s="111">
        <f t="shared" si="0"/>
        <v>0</v>
      </c>
      <c r="O5" s="112">
        <f t="shared" si="0"/>
        <v>0</v>
      </c>
      <c r="P5" s="112">
        <f t="shared" si="0"/>
        <v>0</v>
      </c>
      <c r="Q5" s="111">
        <f t="shared" si="0"/>
        <v>0</v>
      </c>
      <c r="R5" s="111">
        <f t="shared" si="0"/>
        <v>0</v>
      </c>
      <c r="S5" s="112">
        <f t="shared" si="0"/>
        <v>0</v>
      </c>
      <c r="T5" s="112">
        <f t="shared" si="0"/>
        <v>0</v>
      </c>
      <c r="U5" s="111">
        <f t="shared" si="0"/>
        <v>0</v>
      </c>
      <c r="V5" s="111">
        <f t="shared" si="0"/>
        <v>0</v>
      </c>
      <c r="W5" s="112">
        <f t="shared" si="0"/>
        <v>0</v>
      </c>
      <c r="X5" s="112">
        <f t="shared" si="0"/>
        <v>0</v>
      </c>
      <c r="Y5" s="114">
        <f t="shared" si="0"/>
        <v>0</v>
      </c>
      <c r="Z5" s="114">
        <f t="shared" si="0"/>
        <v>0</v>
      </c>
      <c r="AA5" s="112">
        <f t="shared" si="0"/>
        <v>0</v>
      </c>
      <c r="AB5" s="112">
        <f t="shared" si="0"/>
        <v>0</v>
      </c>
      <c r="AC5" s="111">
        <f t="shared" si="0"/>
        <v>0</v>
      </c>
      <c r="AD5" s="111">
        <f t="shared" si="0"/>
        <v>0</v>
      </c>
      <c r="AE5" s="112">
        <f>AD5-AC5</f>
        <v>0</v>
      </c>
      <c r="AF5" s="112"/>
      <c r="AG5" s="111">
        <f t="shared" ref="AG5:AS5" si="1">SUM(AG6:AG18)</f>
        <v>0</v>
      </c>
      <c r="AH5" s="111">
        <f t="shared" si="1"/>
        <v>0</v>
      </c>
      <c r="AI5" s="112">
        <f t="shared" si="1"/>
        <v>0</v>
      </c>
      <c r="AJ5" s="111">
        <f t="shared" si="1"/>
        <v>0</v>
      </c>
      <c r="AK5" s="111">
        <f t="shared" si="1"/>
        <v>0</v>
      </c>
      <c r="AL5" s="112">
        <f t="shared" si="1"/>
        <v>0</v>
      </c>
      <c r="AM5" s="112">
        <f t="shared" si="1"/>
        <v>0</v>
      </c>
      <c r="AN5" s="111">
        <f t="shared" si="1"/>
        <v>0</v>
      </c>
      <c r="AO5" s="111">
        <f t="shared" si="1"/>
        <v>0</v>
      </c>
      <c r="AP5" s="112">
        <f t="shared" si="1"/>
        <v>0</v>
      </c>
      <c r="AQ5" s="112">
        <f t="shared" si="1"/>
        <v>0</v>
      </c>
      <c r="AR5" s="112">
        <f t="shared" si="1"/>
        <v>0</v>
      </c>
      <c r="AS5" s="112">
        <f t="shared" si="1"/>
        <v>0</v>
      </c>
      <c r="AT5" s="112">
        <f>AS5-AR5</f>
        <v>0</v>
      </c>
      <c r="AU5" s="112"/>
      <c r="AV5" s="111">
        <f t="shared" ref="AV5:CO5" si="2">SUM(AV6:AV18)</f>
        <v>0</v>
      </c>
      <c r="AW5" s="111">
        <f t="shared" si="2"/>
        <v>0</v>
      </c>
      <c r="AX5" s="112">
        <f t="shared" si="2"/>
        <v>0</v>
      </c>
      <c r="AY5" s="112">
        <f t="shared" si="2"/>
        <v>0</v>
      </c>
      <c r="AZ5" s="111">
        <f t="shared" si="2"/>
        <v>0</v>
      </c>
      <c r="BA5" s="111">
        <f t="shared" si="2"/>
        <v>0</v>
      </c>
      <c r="BB5" s="112">
        <f t="shared" si="2"/>
        <v>0</v>
      </c>
      <c r="BC5" s="112">
        <f t="shared" si="2"/>
        <v>0</v>
      </c>
      <c r="BD5" s="111">
        <f t="shared" si="2"/>
        <v>0</v>
      </c>
      <c r="BE5" s="111">
        <f t="shared" si="2"/>
        <v>0</v>
      </c>
      <c r="BF5" s="112">
        <f t="shared" si="2"/>
        <v>0</v>
      </c>
      <c r="BG5" s="112">
        <f t="shared" si="2"/>
        <v>0</v>
      </c>
      <c r="BH5" s="111">
        <f t="shared" si="2"/>
        <v>0</v>
      </c>
      <c r="BI5" s="111">
        <f t="shared" si="2"/>
        <v>0</v>
      </c>
      <c r="BJ5" s="112">
        <f t="shared" si="2"/>
        <v>0</v>
      </c>
      <c r="BK5" s="112">
        <f t="shared" si="2"/>
        <v>0</v>
      </c>
      <c r="BL5" s="111">
        <f t="shared" si="2"/>
        <v>0</v>
      </c>
      <c r="BM5" s="111">
        <f t="shared" si="2"/>
        <v>0</v>
      </c>
      <c r="BN5" s="112">
        <f t="shared" si="2"/>
        <v>0</v>
      </c>
      <c r="BO5" s="112">
        <f t="shared" si="2"/>
        <v>0</v>
      </c>
      <c r="BP5" s="111">
        <f>SUM(BP6:BP18)</f>
        <v>0</v>
      </c>
      <c r="BQ5" s="111">
        <f>SUM(BQ6:BQ18)</f>
        <v>0</v>
      </c>
      <c r="BR5" s="112">
        <f>SUM(BR6:BR18)</f>
        <v>0</v>
      </c>
      <c r="BS5" s="112">
        <f>SUM(BS6:BS18)</f>
        <v>0</v>
      </c>
      <c r="BT5" s="111">
        <f t="shared" si="2"/>
        <v>0</v>
      </c>
      <c r="BU5" s="111">
        <f t="shared" si="2"/>
        <v>0</v>
      </c>
      <c r="BV5" s="112">
        <f t="shared" si="2"/>
        <v>0</v>
      </c>
      <c r="BW5" s="112">
        <f t="shared" si="2"/>
        <v>0</v>
      </c>
      <c r="BX5" s="111">
        <f t="shared" si="2"/>
        <v>0</v>
      </c>
      <c r="BY5" s="111">
        <f t="shared" si="2"/>
        <v>0</v>
      </c>
      <c r="BZ5" s="112">
        <f t="shared" si="2"/>
        <v>0</v>
      </c>
      <c r="CA5" s="112">
        <f t="shared" si="2"/>
        <v>0</v>
      </c>
      <c r="CB5" s="111">
        <f>SUM(CB6:CB18)</f>
        <v>0</v>
      </c>
      <c r="CC5" s="111">
        <f>SUM(CC6:CC18)</f>
        <v>0</v>
      </c>
      <c r="CD5" s="112">
        <f>SUM(CD6:CD18)</f>
        <v>0</v>
      </c>
      <c r="CE5" s="112">
        <f>SUM(CE6:CE18)</f>
        <v>0</v>
      </c>
      <c r="CF5" s="111">
        <f t="shared" si="2"/>
        <v>0</v>
      </c>
      <c r="CG5" s="111">
        <f t="shared" si="2"/>
        <v>0</v>
      </c>
      <c r="CH5" s="112">
        <f t="shared" si="2"/>
        <v>0</v>
      </c>
      <c r="CI5" s="112">
        <f t="shared" si="2"/>
        <v>0</v>
      </c>
      <c r="CJ5" s="111">
        <f t="shared" si="2"/>
        <v>0</v>
      </c>
      <c r="CK5" s="111">
        <f t="shared" si="2"/>
        <v>0</v>
      </c>
      <c r="CL5" s="112">
        <f t="shared" si="2"/>
        <v>0</v>
      </c>
      <c r="CM5" s="115"/>
      <c r="CN5" s="115">
        <f t="shared" si="2"/>
        <v>0</v>
      </c>
      <c r="CO5" s="115">
        <f t="shared" si="2"/>
        <v>0</v>
      </c>
      <c r="CP5" s="115">
        <f>CO5-CN5</f>
        <v>0</v>
      </c>
      <c r="CQ5" s="115"/>
      <c r="CR5" s="116">
        <f>SUM(CR6:CR18)</f>
        <v>0</v>
      </c>
      <c r="CS5" s="116">
        <f>SUM(CS6:CS18)</f>
        <v>0</v>
      </c>
      <c r="CT5" s="117">
        <f>CS5-CR5</f>
        <v>0</v>
      </c>
      <c r="CU5" s="118"/>
      <c r="CV5" s="119">
        <f t="shared" ref="CV5:DC5" si="3">SUM(CV6:CV18)</f>
        <v>0</v>
      </c>
      <c r="CW5" s="119">
        <f t="shared" si="3"/>
        <v>0</v>
      </c>
      <c r="CX5" s="116">
        <f t="shared" si="3"/>
        <v>0</v>
      </c>
      <c r="CY5" s="116">
        <f t="shared" si="3"/>
        <v>0</v>
      </c>
      <c r="CZ5" s="119">
        <f t="shared" si="3"/>
        <v>0</v>
      </c>
      <c r="DA5" s="119">
        <f t="shared" si="3"/>
        <v>0</v>
      </c>
      <c r="DB5" s="116">
        <f t="shared" si="3"/>
        <v>0</v>
      </c>
      <c r="DC5" s="116">
        <f t="shared" si="3"/>
        <v>0</v>
      </c>
      <c r="DG5" s="115">
        <f t="shared" ref="DG5:DH5" si="4">SUM(DG6:DG18)</f>
        <v>0</v>
      </c>
      <c r="DH5" s="115">
        <f t="shared" si="4"/>
        <v>0</v>
      </c>
      <c r="DI5" s="115">
        <f>DH5-DG5</f>
        <v>0</v>
      </c>
      <c r="DJ5" s="115"/>
      <c r="DK5" s="115">
        <f t="shared" ref="DK5:DL5" si="5">SUM(DK6:DK18)</f>
        <v>0</v>
      </c>
      <c r="DL5" s="115">
        <f t="shared" si="5"/>
        <v>0</v>
      </c>
      <c r="DM5" s="115">
        <f>DL5-DK5</f>
        <v>0</v>
      </c>
      <c r="DN5" s="115"/>
    </row>
    <row r="6" spans="1:118" ht="12" hidden="1" customHeight="1" x14ac:dyDescent="0.2">
      <c r="A6" s="120"/>
      <c r="B6" s="121"/>
      <c r="C6" s="120" t="s">
        <v>216</v>
      </c>
      <c r="D6" s="121"/>
      <c r="E6" s="122">
        <f t="shared" ref="E6:E17" si="6">I6+M6+Q6+U6+Y6+AJ6+AN6+AR6+AV6+BD6+BH6+BX6+CF6+CJ6+CN6+CR6+CV6+CZ6+AZ6+BL6+BT6</f>
        <v>0</v>
      </c>
      <c r="F6" s="122">
        <f>J6+N6+R6+V6+Z6+AK6+AO6+AS6+AW6+BE6+BI6+BY6+CG6+CK6+CO6+CS6+CW6+DA6+BM6+BU6</f>
        <v>0</v>
      </c>
      <c r="G6" s="123">
        <f t="shared" ref="G6:G35" si="7">F6-E6</f>
        <v>0</v>
      </c>
      <c r="H6" s="123"/>
      <c r="I6" s="122"/>
      <c r="J6" s="122"/>
      <c r="K6" s="124">
        <f>J6-I6</f>
        <v>0</v>
      </c>
      <c r="L6" s="124"/>
      <c r="M6" s="122"/>
      <c r="N6" s="122"/>
      <c r="O6" s="124">
        <f>N6-M6</f>
        <v>0</v>
      </c>
      <c r="P6" s="124"/>
      <c r="Q6" s="122"/>
      <c r="R6" s="122"/>
      <c r="S6" s="124">
        <f>R6-Q6</f>
        <v>0</v>
      </c>
      <c r="T6" s="124"/>
      <c r="U6" s="122"/>
      <c r="V6" s="122"/>
      <c r="W6" s="124">
        <f>V6-U6</f>
        <v>0</v>
      </c>
      <c r="X6" s="124"/>
      <c r="Y6" s="125">
        <f t="shared" ref="Y6:Z42" si="8">AC6</f>
        <v>0</v>
      </c>
      <c r="Z6" s="125">
        <f t="shared" si="8"/>
        <v>0</v>
      </c>
      <c r="AA6" s="124">
        <f>Z6-Y6</f>
        <v>0</v>
      </c>
      <c r="AB6" s="124"/>
      <c r="AC6" s="122"/>
      <c r="AD6" s="122"/>
      <c r="AE6" s="124">
        <f>AD6-AC6</f>
        <v>0</v>
      </c>
      <c r="AF6" s="124"/>
      <c r="AG6" s="122"/>
      <c r="AH6" s="122"/>
      <c r="AI6" s="124">
        <f>AH6-AG6</f>
        <v>0</v>
      </c>
      <c r="AJ6" s="122"/>
      <c r="AK6" s="122"/>
      <c r="AL6" s="124">
        <f>AK6-AJ6</f>
        <v>0</v>
      </c>
      <c r="AM6" s="124"/>
      <c r="AN6" s="122"/>
      <c r="AO6" s="122"/>
      <c r="AP6" s="124">
        <f>AO6-AN6</f>
        <v>0</v>
      </c>
      <c r="AQ6" s="124"/>
      <c r="AR6" s="124"/>
      <c r="AS6" s="124"/>
      <c r="AT6" s="124">
        <f>AS6-AR6</f>
        <v>0</v>
      </c>
      <c r="AU6" s="124"/>
      <c r="AV6" s="122"/>
      <c r="AW6" s="122"/>
      <c r="AX6" s="124">
        <f>AW6-AV6</f>
        <v>0</v>
      </c>
      <c r="AY6" s="124"/>
      <c r="AZ6" s="122"/>
      <c r="BA6" s="122"/>
      <c r="BB6" s="124">
        <f>BA6-AZ6</f>
        <v>0</v>
      </c>
      <c r="BC6" s="124"/>
      <c r="BD6" s="122"/>
      <c r="BE6" s="122"/>
      <c r="BF6" s="124">
        <f>BE6-BD6</f>
        <v>0</v>
      </c>
      <c r="BG6" s="124"/>
      <c r="BH6" s="122"/>
      <c r="BI6" s="122"/>
      <c r="BJ6" s="124">
        <f>BI6-BH6</f>
        <v>0</v>
      </c>
      <c r="BK6" s="124"/>
      <c r="BL6" s="122"/>
      <c r="BM6" s="122"/>
      <c r="BN6" s="124">
        <f>BM6-BL6</f>
        <v>0</v>
      </c>
      <c r="BO6" s="124"/>
      <c r="BP6" s="122"/>
      <c r="BQ6" s="122"/>
      <c r="BR6" s="124">
        <f>BQ6-BP6</f>
        <v>0</v>
      </c>
      <c r="BS6" s="124"/>
      <c r="BT6" s="122"/>
      <c r="BU6" s="122"/>
      <c r="BV6" s="124">
        <f>BU6-BT6</f>
        <v>0</v>
      </c>
      <c r="BW6" s="124"/>
      <c r="BX6" s="122"/>
      <c r="BY6" s="122"/>
      <c r="BZ6" s="124">
        <f>BY6-BX6</f>
        <v>0</v>
      </c>
      <c r="CA6" s="124"/>
      <c r="CB6" s="122"/>
      <c r="CC6" s="122"/>
      <c r="CD6" s="124">
        <f>CC6-CB6</f>
        <v>0</v>
      </c>
      <c r="CE6" s="124"/>
      <c r="CF6" s="122"/>
      <c r="CG6" s="122"/>
      <c r="CH6" s="124">
        <f>CG6-CF6</f>
        <v>0</v>
      </c>
      <c r="CI6" s="124"/>
      <c r="CJ6" s="122"/>
      <c r="CK6" s="122"/>
      <c r="CL6" s="124">
        <f>CK6-CJ6</f>
        <v>0</v>
      </c>
      <c r="CM6" s="115"/>
      <c r="CN6" s="126"/>
      <c r="CO6" s="126"/>
      <c r="CP6" s="126">
        <f>CO6-CN6</f>
        <v>0</v>
      </c>
      <c r="CQ6" s="126"/>
      <c r="CR6" s="86"/>
      <c r="CS6" s="86"/>
      <c r="CT6" s="127">
        <f>CS6-CR6</f>
        <v>0</v>
      </c>
      <c r="CU6" s="128"/>
      <c r="CV6" s="87"/>
      <c r="CW6" s="87"/>
      <c r="CX6" s="127">
        <f>CW6-CV6</f>
        <v>0</v>
      </c>
      <c r="CY6" s="128"/>
      <c r="CZ6" s="87"/>
      <c r="DA6" s="87"/>
      <c r="DB6" s="127">
        <f>DA6-CZ6</f>
        <v>0</v>
      </c>
      <c r="DC6" s="128"/>
      <c r="DG6" s="126"/>
      <c r="DH6" s="126"/>
      <c r="DI6" s="126">
        <f>DH6-DG6</f>
        <v>0</v>
      </c>
      <c r="DJ6" s="126"/>
      <c r="DK6" s="126"/>
      <c r="DL6" s="126"/>
      <c r="DM6" s="126">
        <f>DL6-DK6</f>
        <v>0</v>
      </c>
      <c r="DN6" s="126"/>
    </row>
    <row r="7" spans="1:118" ht="16.5" hidden="1" customHeight="1" x14ac:dyDescent="0.2">
      <c r="A7" s="120"/>
      <c r="B7" s="121"/>
      <c r="C7" s="120" t="s">
        <v>217</v>
      </c>
      <c r="D7" s="129"/>
      <c r="E7" s="130">
        <f t="shared" si="6"/>
        <v>0</v>
      </c>
      <c r="F7" s="130">
        <f>J7+N7+R7+V7+Z7+AK7+AO7+AS7+AW7+BE7+BI7+BY7+CG7+CK7+CO7+CS7+CW7+DA7+BM7+BU7</f>
        <v>0</v>
      </c>
      <c r="G7" s="131">
        <f t="shared" si="7"/>
        <v>0</v>
      </c>
      <c r="H7" s="131"/>
      <c r="I7" s="130"/>
      <c r="J7" s="130"/>
      <c r="K7" s="132">
        <f>J7-I7</f>
        <v>0</v>
      </c>
      <c r="L7" s="132"/>
      <c r="M7" s="130"/>
      <c r="N7" s="130"/>
      <c r="O7" s="132">
        <f>N7-M7</f>
        <v>0</v>
      </c>
      <c r="P7" s="132"/>
      <c r="Q7" s="130"/>
      <c r="R7" s="130"/>
      <c r="S7" s="132">
        <f>R7-Q7</f>
        <v>0</v>
      </c>
      <c r="T7" s="132"/>
      <c r="U7" s="130"/>
      <c r="V7" s="130"/>
      <c r="W7" s="132">
        <f>V7-U7</f>
        <v>0</v>
      </c>
      <c r="X7" s="132"/>
      <c r="Y7" s="133">
        <f t="shared" si="8"/>
        <v>0</v>
      </c>
      <c r="Z7" s="133">
        <f t="shared" si="8"/>
        <v>0</v>
      </c>
      <c r="AA7" s="132">
        <f>Z7-Y7</f>
        <v>0</v>
      </c>
      <c r="AB7" s="132"/>
      <c r="AC7" s="130"/>
      <c r="AD7" s="130"/>
      <c r="AE7" s="132">
        <f>AD7-AC7</f>
        <v>0</v>
      </c>
      <c r="AF7" s="132"/>
      <c r="AG7" s="130"/>
      <c r="AH7" s="130"/>
      <c r="AI7" s="132">
        <f>AH7-AG7</f>
        <v>0</v>
      </c>
      <c r="AJ7" s="130"/>
      <c r="AK7" s="130"/>
      <c r="AL7" s="132">
        <f>AK7-AJ7</f>
        <v>0</v>
      </c>
      <c r="AM7" s="132"/>
      <c r="AN7" s="130"/>
      <c r="AO7" s="130"/>
      <c r="AP7" s="132">
        <f>AO7-AN7</f>
        <v>0</v>
      </c>
      <c r="AQ7" s="132"/>
      <c r="AR7" s="132"/>
      <c r="AS7" s="132"/>
      <c r="AT7" s="132">
        <f>AS7-AR7</f>
        <v>0</v>
      </c>
      <c r="AU7" s="132"/>
      <c r="AV7" s="130"/>
      <c r="AW7" s="130"/>
      <c r="AX7" s="132">
        <f>AW7-AV7</f>
        <v>0</v>
      </c>
      <c r="AY7" s="132"/>
      <c r="AZ7" s="130"/>
      <c r="BA7" s="130"/>
      <c r="BB7" s="132">
        <f>BA7-AZ7</f>
        <v>0</v>
      </c>
      <c r="BC7" s="132"/>
      <c r="BD7" s="130"/>
      <c r="BE7" s="130"/>
      <c r="BF7" s="132">
        <f>BE7-BD7</f>
        <v>0</v>
      </c>
      <c r="BG7" s="132"/>
      <c r="BH7" s="130"/>
      <c r="BI7" s="130"/>
      <c r="BJ7" s="132">
        <f>BI7-BH7</f>
        <v>0</v>
      </c>
      <c r="BK7" s="132"/>
      <c r="BL7" s="130"/>
      <c r="BM7" s="130"/>
      <c r="BN7" s="132">
        <f>BM7-BL7</f>
        <v>0</v>
      </c>
      <c r="BO7" s="132"/>
      <c r="BP7" s="130"/>
      <c r="BQ7" s="130"/>
      <c r="BR7" s="132">
        <f>BQ7-BP7</f>
        <v>0</v>
      </c>
      <c r="BS7" s="132"/>
      <c r="BT7" s="130"/>
      <c r="BU7" s="130"/>
      <c r="BV7" s="132">
        <f>BU7-BT7</f>
        <v>0</v>
      </c>
      <c r="BW7" s="132"/>
      <c r="BX7" s="130"/>
      <c r="BY7" s="130"/>
      <c r="BZ7" s="132">
        <f>BY7-BX7</f>
        <v>0</v>
      </c>
      <c r="CA7" s="132"/>
      <c r="CB7" s="130"/>
      <c r="CC7" s="130"/>
      <c r="CD7" s="132">
        <f>CC7-CB7</f>
        <v>0</v>
      </c>
      <c r="CE7" s="132"/>
      <c r="CF7" s="130"/>
      <c r="CG7" s="130"/>
      <c r="CH7" s="132">
        <f>CG7-CF7</f>
        <v>0</v>
      </c>
      <c r="CI7" s="132"/>
      <c r="CJ7" s="130"/>
      <c r="CK7" s="130"/>
      <c r="CL7" s="132">
        <f>CK7-CJ7</f>
        <v>0</v>
      </c>
      <c r="CM7" s="115"/>
      <c r="CN7" s="134"/>
      <c r="CO7" s="134"/>
      <c r="CP7" s="134">
        <f>CO7-CN7</f>
        <v>0</v>
      </c>
      <c r="CQ7" s="134"/>
      <c r="CR7" s="86"/>
      <c r="CS7" s="86"/>
      <c r="CT7" s="127">
        <f>CS7-CR7</f>
        <v>0</v>
      </c>
      <c r="CU7" s="128"/>
      <c r="CV7" s="87"/>
      <c r="CW7" s="87"/>
      <c r="CX7" s="127">
        <f>CW7-CV7</f>
        <v>0</v>
      </c>
      <c r="CY7" s="128"/>
      <c r="CZ7" s="87"/>
      <c r="DA7" s="87"/>
      <c r="DB7" s="127">
        <f>DA7-CZ7</f>
        <v>0</v>
      </c>
      <c r="DC7" s="128"/>
      <c r="DG7" s="134"/>
      <c r="DH7" s="134"/>
      <c r="DI7" s="134">
        <f>DH7-DG7</f>
        <v>0</v>
      </c>
      <c r="DJ7" s="134"/>
      <c r="DK7" s="134"/>
      <c r="DL7" s="134"/>
      <c r="DM7" s="134">
        <f>DL7-DK7</f>
        <v>0</v>
      </c>
      <c r="DN7" s="134"/>
    </row>
    <row r="8" spans="1:118" ht="26.25" hidden="1" customHeight="1" x14ac:dyDescent="0.2">
      <c r="A8" s="120"/>
      <c r="B8" s="121"/>
      <c r="C8" s="135" t="s">
        <v>218</v>
      </c>
      <c r="D8" s="136"/>
      <c r="E8" s="130">
        <f t="shared" si="6"/>
        <v>0</v>
      </c>
      <c r="F8" s="130">
        <f>J8+N8+R8+V8+Z8+AK8+AO8+AS8+AW8+BE8+BI8+BY8+CG8+CK8+CO8+CS8+CW8+DA8+BM8+BU8</f>
        <v>0</v>
      </c>
      <c r="G8" s="131">
        <f t="shared" si="7"/>
        <v>0</v>
      </c>
      <c r="H8" s="131" t="e">
        <f t="shared" ref="H8:H18" si="9">F8/E8</f>
        <v>#DIV/0!</v>
      </c>
      <c r="I8" s="130"/>
      <c r="J8" s="130"/>
      <c r="K8" s="132">
        <f>J8-I8</f>
        <v>0</v>
      </c>
      <c r="L8" s="132"/>
      <c r="M8" s="130"/>
      <c r="N8" s="130"/>
      <c r="O8" s="132">
        <f>N8-M8</f>
        <v>0</v>
      </c>
      <c r="P8" s="132"/>
      <c r="Q8" s="130"/>
      <c r="R8" s="130"/>
      <c r="S8" s="132">
        <f>R8-Q8</f>
        <v>0</v>
      </c>
      <c r="T8" s="132"/>
      <c r="U8" s="130"/>
      <c r="V8" s="130"/>
      <c r="W8" s="132">
        <f>V8-U8</f>
        <v>0</v>
      </c>
      <c r="X8" s="132"/>
      <c r="Y8" s="133">
        <f t="shared" si="8"/>
        <v>0</v>
      </c>
      <c r="Z8" s="133">
        <f t="shared" si="8"/>
        <v>0</v>
      </c>
      <c r="AA8" s="132">
        <f>Z8-Y8</f>
        <v>0</v>
      </c>
      <c r="AB8" s="132"/>
      <c r="AC8" s="130"/>
      <c r="AD8" s="130"/>
      <c r="AE8" s="132">
        <f>AD8-AC8</f>
        <v>0</v>
      </c>
      <c r="AF8" s="132"/>
      <c r="AG8" s="130"/>
      <c r="AH8" s="130"/>
      <c r="AI8" s="132">
        <f>AH8-AG8</f>
        <v>0</v>
      </c>
      <c r="AJ8" s="130"/>
      <c r="AK8" s="130"/>
      <c r="AL8" s="132">
        <f>AK8-AJ8</f>
        <v>0</v>
      </c>
      <c r="AM8" s="132"/>
      <c r="AN8" s="130"/>
      <c r="AO8" s="130"/>
      <c r="AP8" s="132">
        <f>AO8-AN8</f>
        <v>0</v>
      </c>
      <c r="AQ8" s="132"/>
      <c r="AR8" s="132"/>
      <c r="AS8" s="132"/>
      <c r="AT8" s="132">
        <f>AS8-AR8</f>
        <v>0</v>
      </c>
      <c r="AU8" s="132"/>
      <c r="AV8" s="130"/>
      <c r="AW8" s="130"/>
      <c r="AX8" s="132">
        <f>AW8-AV8</f>
        <v>0</v>
      </c>
      <c r="AY8" s="132"/>
      <c r="AZ8" s="130"/>
      <c r="BA8" s="130"/>
      <c r="BB8" s="132">
        <f>BA8-AZ8</f>
        <v>0</v>
      </c>
      <c r="BC8" s="132"/>
      <c r="BD8" s="130"/>
      <c r="BE8" s="130"/>
      <c r="BF8" s="132">
        <f>BE8-BD8</f>
        <v>0</v>
      </c>
      <c r="BG8" s="132"/>
      <c r="BH8" s="130"/>
      <c r="BI8" s="130"/>
      <c r="BJ8" s="132">
        <f>BI8-BH8</f>
        <v>0</v>
      </c>
      <c r="BK8" s="132"/>
      <c r="BL8" s="130"/>
      <c r="BM8" s="130"/>
      <c r="BN8" s="132">
        <f>BM8-BL8</f>
        <v>0</v>
      </c>
      <c r="BO8" s="132"/>
      <c r="BP8" s="130"/>
      <c r="BQ8" s="130"/>
      <c r="BR8" s="132">
        <f>BQ8-BP8</f>
        <v>0</v>
      </c>
      <c r="BS8" s="132"/>
      <c r="BT8" s="130"/>
      <c r="BU8" s="130"/>
      <c r="BV8" s="132">
        <f>BU8-BT8</f>
        <v>0</v>
      </c>
      <c r="BW8" s="132"/>
      <c r="BX8" s="130"/>
      <c r="BY8" s="130"/>
      <c r="BZ8" s="132">
        <f>BY8-BX8</f>
        <v>0</v>
      </c>
      <c r="CA8" s="132"/>
      <c r="CB8" s="130"/>
      <c r="CC8" s="130"/>
      <c r="CD8" s="132">
        <f>CC8-CB8</f>
        <v>0</v>
      </c>
      <c r="CE8" s="132"/>
      <c r="CF8" s="130"/>
      <c r="CG8" s="130"/>
      <c r="CH8" s="132">
        <f>CG8-CF8</f>
        <v>0</v>
      </c>
      <c r="CI8" s="132"/>
      <c r="CJ8" s="130"/>
      <c r="CK8" s="130"/>
      <c r="CL8" s="132">
        <f>CK8-CJ8</f>
        <v>0</v>
      </c>
      <c r="CM8" s="115"/>
      <c r="CN8" s="134"/>
      <c r="CO8" s="134"/>
      <c r="CP8" s="134">
        <f>CO8-CN8</f>
        <v>0</v>
      </c>
      <c r="CQ8" s="134"/>
      <c r="CR8" s="86"/>
      <c r="CS8" s="86"/>
      <c r="CT8" s="127">
        <f>CS8-CR8</f>
        <v>0</v>
      </c>
      <c r="CU8" s="128"/>
      <c r="CV8" s="87"/>
      <c r="CW8" s="87"/>
      <c r="CX8" s="127">
        <f>CW8-CV8</f>
        <v>0</v>
      </c>
      <c r="CY8" s="128"/>
      <c r="CZ8" s="87"/>
      <c r="DA8" s="87"/>
      <c r="DB8" s="127">
        <f>DA8-CZ8</f>
        <v>0</v>
      </c>
      <c r="DC8" s="128"/>
      <c r="DG8" s="134"/>
      <c r="DH8" s="134"/>
      <c r="DI8" s="134">
        <f>DH8-DG8</f>
        <v>0</v>
      </c>
      <c r="DJ8" s="134"/>
      <c r="DK8" s="134"/>
      <c r="DL8" s="134"/>
      <c r="DM8" s="134">
        <f>DL8-DK8</f>
        <v>0</v>
      </c>
      <c r="DN8" s="134"/>
    </row>
    <row r="9" spans="1:118" ht="14.25" hidden="1" customHeight="1" x14ac:dyDescent="0.2">
      <c r="A9" s="120"/>
      <c r="B9" s="121"/>
      <c r="C9" s="135" t="s">
        <v>219</v>
      </c>
      <c r="D9" s="136"/>
      <c r="E9" s="130">
        <f t="shared" si="6"/>
        <v>0</v>
      </c>
      <c r="F9" s="130">
        <f>J9+N9+R9+V9+Z9+AK9+AO9+AS9+AW9+BE9+BI9+BY9+CG9+CK9+CO9+CS9+CW9+DA9+BM9+BU9</f>
        <v>0</v>
      </c>
      <c r="G9" s="131">
        <f t="shared" si="7"/>
        <v>0</v>
      </c>
      <c r="H9" s="131" t="e">
        <f t="shared" si="9"/>
        <v>#DIV/0!</v>
      </c>
      <c r="I9" s="130"/>
      <c r="J9" s="130"/>
      <c r="K9" s="132">
        <f>J9-I9</f>
        <v>0</v>
      </c>
      <c r="L9" s="132"/>
      <c r="M9" s="130"/>
      <c r="N9" s="130"/>
      <c r="O9" s="132">
        <f>N9-M9</f>
        <v>0</v>
      </c>
      <c r="P9" s="132"/>
      <c r="Q9" s="130"/>
      <c r="R9" s="130"/>
      <c r="S9" s="132">
        <f>R9-Q9</f>
        <v>0</v>
      </c>
      <c r="T9" s="132"/>
      <c r="U9" s="130"/>
      <c r="V9" s="130"/>
      <c r="W9" s="132">
        <f>V9-U9</f>
        <v>0</v>
      </c>
      <c r="X9" s="132"/>
      <c r="Y9" s="133">
        <f t="shared" si="8"/>
        <v>0</v>
      </c>
      <c r="Z9" s="133">
        <f t="shared" si="8"/>
        <v>0</v>
      </c>
      <c r="AA9" s="132">
        <f>Z9-Y9</f>
        <v>0</v>
      </c>
      <c r="AB9" s="132"/>
      <c r="AC9" s="130"/>
      <c r="AD9" s="130"/>
      <c r="AE9" s="132">
        <f>AD9-AC9</f>
        <v>0</v>
      </c>
      <c r="AF9" s="132"/>
      <c r="AG9" s="130"/>
      <c r="AH9" s="130"/>
      <c r="AI9" s="132">
        <f>AH9-AG9</f>
        <v>0</v>
      </c>
      <c r="AJ9" s="130"/>
      <c r="AK9" s="130"/>
      <c r="AL9" s="132">
        <f>AK9-AJ9</f>
        <v>0</v>
      </c>
      <c r="AM9" s="132"/>
      <c r="AN9" s="130"/>
      <c r="AO9" s="130"/>
      <c r="AP9" s="132">
        <f>AO9-AN9</f>
        <v>0</v>
      </c>
      <c r="AQ9" s="132"/>
      <c r="AR9" s="132"/>
      <c r="AS9" s="132"/>
      <c r="AT9" s="132">
        <f>AS9-AR9</f>
        <v>0</v>
      </c>
      <c r="AU9" s="132"/>
      <c r="AV9" s="130"/>
      <c r="AW9" s="130"/>
      <c r="AX9" s="132">
        <f>AW9-AV9</f>
        <v>0</v>
      </c>
      <c r="AY9" s="132"/>
      <c r="AZ9" s="130"/>
      <c r="BA9" s="130"/>
      <c r="BB9" s="132">
        <f>BA9-AZ9</f>
        <v>0</v>
      </c>
      <c r="BC9" s="132"/>
      <c r="BD9" s="130"/>
      <c r="BE9" s="130"/>
      <c r="BF9" s="132">
        <f>BE9-BD9</f>
        <v>0</v>
      </c>
      <c r="BG9" s="132"/>
      <c r="BH9" s="130"/>
      <c r="BI9" s="130"/>
      <c r="BJ9" s="132">
        <f>BI9-BH9</f>
        <v>0</v>
      </c>
      <c r="BK9" s="132"/>
      <c r="BL9" s="130"/>
      <c r="BM9" s="130"/>
      <c r="BN9" s="132">
        <f>BM9-BL9</f>
        <v>0</v>
      </c>
      <c r="BO9" s="132"/>
      <c r="BP9" s="130"/>
      <c r="BQ9" s="130"/>
      <c r="BR9" s="132">
        <f>BQ9-BP9</f>
        <v>0</v>
      </c>
      <c r="BS9" s="132"/>
      <c r="BT9" s="130"/>
      <c r="BU9" s="130"/>
      <c r="BV9" s="132">
        <f>BU9-BT9</f>
        <v>0</v>
      </c>
      <c r="BW9" s="132"/>
      <c r="BX9" s="130"/>
      <c r="BY9" s="130"/>
      <c r="BZ9" s="132">
        <f>BY9-BX9</f>
        <v>0</v>
      </c>
      <c r="CA9" s="132"/>
      <c r="CB9" s="130"/>
      <c r="CC9" s="130"/>
      <c r="CD9" s="132">
        <f>CC9-CB9</f>
        <v>0</v>
      </c>
      <c r="CE9" s="132"/>
      <c r="CF9" s="130"/>
      <c r="CG9" s="130"/>
      <c r="CH9" s="132">
        <f>CG9-CF9</f>
        <v>0</v>
      </c>
      <c r="CI9" s="132"/>
      <c r="CJ9" s="130"/>
      <c r="CK9" s="130"/>
      <c r="CL9" s="132">
        <f>CK9-CJ9</f>
        <v>0</v>
      </c>
      <c r="CM9" s="115"/>
      <c r="CN9" s="134"/>
      <c r="CO9" s="134"/>
      <c r="CP9" s="134">
        <f>CO9-CN9</f>
        <v>0</v>
      </c>
      <c r="CQ9" s="134"/>
      <c r="CR9" s="86"/>
      <c r="CS9" s="86"/>
      <c r="CT9" s="127">
        <f>CS9-CR9</f>
        <v>0</v>
      </c>
      <c r="CU9" s="128"/>
      <c r="CV9" s="87"/>
      <c r="CW9" s="87"/>
      <c r="CX9" s="127">
        <f>CW9-CV9</f>
        <v>0</v>
      </c>
      <c r="CY9" s="128"/>
      <c r="CZ9" s="87"/>
      <c r="DA9" s="87"/>
      <c r="DB9" s="127">
        <f>DA9-CZ9</f>
        <v>0</v>
      </c>
      <c r="DC9" s="128"/>
      <c r="DG9" s="134"/>
      <c r="DH9" s="134"/>
      <c r="DI9" s="134">
        <f>DH9-DG9</f>
        <v>0</v>
      </c>
      <c r="DJ9" s="134"/>
      <c r="DK9" s="134"/>
      <c r="DL9" s="134"/>
      <c r="DM9" s="134">
        <f>DL9-DK9</f>
        <v>0</v>
      </c>
      <c r="DN9" s="134"/>
    </row>
    <row r="10" spans="1:118" ht="15.75" hidden="1" customHeight="1" x14ac:dyDescent="0.2">
      <c r="A10" s="120"/>
      <c r="B10" s="121">
        <v>1701042113</v>
      </c>
      <c r="C10" s="135" t="s">
        <v>15</v>
      </c>
      <c r="D10" s="136"/>
      <c r="E10" s="130">
        <f>I10+M10+Q10+U10+Y10+AJ10+AN10+AV10+BL10+CF10+CN10+DK10</f>
        <v>0</v>
      </c>
      <c r="F10" s="133"/>
      <c r="G10" s="131"/>
      <c r="H10" s="131">
        <v>0</v>
      </c>
      <c r="I10" s="130"/>
      <c r="J10" s="130"/>
      <c r="K10" s="132"/>
      <c r="L10" s="132">
        <v>0</v>
      </c>
      <c r="M10" s="130"/>
      <c r="N10" s="130"/>
      <c r="O10" s="132"/>
      <c r="P10" s="132"/>
      <c r="Q10" s="130"/>
      <c r="R10" s="130"/>
      <c r="S10" s="132"/>
      <c r="T10" s="132"/>
      <c r="U10" s="130"/>
      <c r="V10" s="130"/>
      <c r="W10" s="132"/>
      <c r="X10" s="132"/>
      <c r="Y10" s="133">
        <f t="shared" si="8"/>
        <v>0</v>
      </c>
      <c r="Z10" s="133">
        <f t="shared" si="8"/>
        <v>0</v>
      </c>
      <c r="AA10" s="132"/>
      <c r="AB10" s="132"/>
      <c r="AC10" s="130"/>
      <c r="AD10" s="130"/>
      <c r="AE10" s="132"/>
      <c r="AF10" s="132"/>
      <c r="AG10" s="130"/>
      <c r="AH10" s="130"/>
      <c r="AI10" s="132"/>
      <c r="AJ10" s="130"/>
      <c r="AK10" s="130"/>
      <c r="AL10" s="132"/>
      <c r="AM10" s="132"/>
      <c r="AN10" s="130"/>
      <c r="AO10" s="130"/>
      <c r="AP10" s="132"/>
      <c r="AQ10" s="132"/>
      <c r="AR10" s="132"/>
      <c r="AS10" s="132"/>
      <c r="AT10" s="132"/>
      <c r="AU10" s="132"/>
      <c r="AV10" s="130"/>
      <c r="AW10" s="130"/>
      <c r="AX10" s="132"/>
      <c r="AY10" s="132"/>
      <c r="AZ10" s="130"/>
      <c r="BA10" s="130"/>
      <c r="BB10" s="132"/>
      <c r="BC10" s="132"/>
      <c r="BD10" s="130"/>
      <c r="BE10" s="130"/>
      <c r="BF10" s="132"/>
      <c r="BG10" s="132"/>
      <c r="BH10" s="130"/>
      <c r="BI10" s="130"/>
      <c r="BJ10" s="132"/>
      <c r="BK10" s="132"/>
      <c r="BL10" s="130"/>
      <c r="BM10" s="130"/>
      <c r="BN10" s="132"/>
      <c r="BO10" s="132"/>
      <c r="BP10" s="130"/>
      <c r="BQ10" s="130"/>
      <c r="BR10" s="132"/>
      <c r="BS10" s="132"/>
      <c r="BT10" s="130"/>
      <c r="BU10" s="130"/>
      <c r="BV10" s="132"/>
      <c r="BW10" s="132"/>
      <c r="BX10" s="130"/>
      <c r="BY10" s="130"/>
      <c r="BZ10" s="132"/>
      <c r="CA10" s="132"/>
      <c r="CB10" s="130"/>
      <c r="CC10" s="130"/>
      <c r="CD10" s="132"/>
      <c r="CE10" s="132"/>
      <c r="CF10" s="130"/>
      <c r="CG10" s="130"/>
      <c r="CH10" s="132"/>
      <c r="CI10" s="132"/>
      <c r="CJ10" s="130"/>
      <c r="CK10" s="130"/>
      <c r="CL10" s="132"/>
      <c r="CM10" s="115"/>
      <c r="CN10" s="134"/>
      <c r="CO10" s="134"/>
      <c r="CP10" s="134"/>
      <c r="CQ10" s="134"/>
      <c r="CR10" s="86"/>
      <c r="CS10" s="86"/>
      <c r="CT10" s="127"/>
      <c r="CU10" s="128"/>
      <c r="CV10" s="87"/>
      <c r="CW10" s="87"/>
      <c r="CX10" s="127"/>
      <c r="CY10" s="128"/>
      <c r="CZ10" s="87"/>
      <c r="DA10" s="87"/>
      <c r="DB10" s="127"/>
      <c r="DC10" s="128"/>
      <c r="DG10" s="134"/>
      <c r="DH10" s="134"/>
      <c r="DI10" s="134"/>
      <c r="DJ10" s="134"/>
      <c r="DK10" s="134"/>
      <c r="DL10" s="134"/>
      <c r="DM10" s="134"/>
      <c r="DN10" s="134"/>
    </row>
    <row r="11" spans="1:118" ht="15.75" hidden="1" customHeight="1" x14ac:dyDescent="0.2">
      <c r="A11" s="120"/>
      <c r="B11" s="121">
        <v>1701051164</v>
      </c>
      <c r="C11" s="135" t="s">
        <v>220</v>
      </c>
      <c r="D11" s="136"/>
      <c r="E11" s="130">
        <f t="shared" ref="E11:E14" si="10">I11+M11+Q11+U11+Y11+AJ11+AN11+AV11+BL11+CF11+CN11+DK11</f>
        <v>0</v>
      </c>
      <c r="F11" s="133"/>
      <c r="G11" s="131"/>
      <c r="H11" s="131" t="e">
        <f t="shared" si="9"/>
        <v>#DIV/0!</v>
      </c>
      <c r="I11" s="130"/>
      <c r="J11" s="130"/>
      <c r="K11" s="132"/>
      <c r="L11" s="132"/>
      <c r="M11" s="130"/>
      <c r="N11" s="130"/>
      <c r="O11" s="132"/>
      <c r="P11" s="132"/>
      <c r="Q11" s="130"/>
      <c r="R11" s="130"/>
      <c r="S11" s="132"/>
      <c r="T11" s="132"/>
      <c r="U11" s="130"/>
      <c r="V11" s="130"/>
      <c r="W11" s="132"/>
      <c r="X11" s="132"/>
      <c r="Y11" s="133"/>
      <c r="Z11" s="133"/>
      <c r="AA11" s="132"/>
      <c r="AB11" s="132"/>
      <c r="AC11" s="130"/>
      <c r="AD11" s="130"/>
      <c r="AE11" s="132"/>
      <c r="AF11" s="132"/>
      <c r="AG11" s="130"/>
      <c r="AH11" s="130"/>
      <c r="AI11" s="132"/>
      <c r="AJ11" s="130"/>
      <c r="AK11" s="130"/>
      <c r="AL11" s="132"/>
      <c r="AM11" s="132"/>
      <c r="AN11" s="130"/>
      <c r="AO11" s="130"/>
      <c r="AP11" s="132"/>
      <c r="AQ11" s="132"/>
      <c r="AR11" s="132"/>
      <c r="AS11" s="132"/>
      <c r="AT11" s="132"/>
      <c r="AU11" s="132"/>
      <c r="AV11" s="130"/>
      <c r="AW11" s="130"/>
      <c r="AX11" s="132"/>
      <c r="AY11" s="132"/>
      <c r="AZ11" s="130"/>
      <c r="BA11" s="130"/>
      <c r="BB11" s="132"/>
      <c r="BC11" s="132"/>
      <c r="BD11" s="130"/>
      <c r="BE11" s="130"/>
      <c r="BF11" s="132"/>
      <c r="BG11" s="132"/>
      <c r="BH11" s="130"/>
      <c r="BI11" s="130"/>
      <c r="BJ11" s="132"/>
      <c r="BK11" s="132"/>
      <c r="BL11" s="130"/>
      <c r="BM11" s="130"/>
      <c r="BN11" s="132"/>
      <c r="BO11" s="132"/>
      <c r="BP11" s="130"/>
      <c r="BQ11" s="130"/>
      <c r="BR11" s="132"/>
      <c r="BS11" s="132"/>
      <c r="BT11" s="130"/>
      <c r="BU11" s="130"/>
      <c r="BV11" s="132"/>
      <c r="BW11" s="132"/>
      <c r="BX11" s="130"/>
      <c r="BY11" s="130"/>
      <c r="BZ11" s="132"/>
      <c r="CA11" s="132"/>
      <c r="CB11" s="130"/>
      <c r="CC11" s="130"/>
      <c r="CD11" s="132"/>
      <c r="CE11" s="132"/>
      <c r="CF11" s="130"/>
      <c r="CG11" s="130"/>
      <c r="CH11" s="132"/>
      <c r="CI11" s="132"/>
      <c r="CJ11" s="130"/>
      <c r="CK11" s="130"/>
      <c r="CL11" s="132"/>
      <c r="CM11" s="115"/>
      <c r="CN11" s="134"/>
      <c r="CO11" s="134"/>
      <c r="CP11" s="134"/>
      <c r="CQ11" s="134"/>
      <c r="CR11" s="86"/>
      <c r="CS11" s="86"/>
      <c r="CT11" s="127"/>
      <c r="CU11" s="128"/>
      <c r="CV11" s="87"/>
      <c r="CW11" s="87"/>
      <c r="CX11" s="127"/>
      <c r="CY11" s="128"/>
      <c r="CZ11" s="87"/>
      <c r="DA11" s="87"/>
      <c r="DB11" s="127"/>
      <c r="DC11" s="128"/>
      <c r="DG11" s="134"/>
      <c r="DH11" s="134"/>
      <c r="DI11" s="134"/>
      <c r="DJ11" s="134"/>
      <c r="DK11" s="134"/>
      <c r="DL11" s="134"/>
      <c r="DM11" s="134"/>
      <c r="DN11" s="134"/>
    </row>
    <row r="12" spans="1:118" ht="16.5" hidden="1" customHeight="1" x14ac:dyDescent="0.2">
      <c r="A12" s="120"/>
      <c r="B12" s="121">
        <v>1718000337</v>
      </c>
      <c r="C12" s="135" t="s">
        <v>17</v>
      </c>
      <c r="D12" s="136"/>
      <c r="E12" s="130">
        <f t="shared" si="10"/>
        <v>0</v>
      </c>
      <c r="F12" s="133"/>
      <c r="G12" s="131"/>
      <c r="H12" s="131" t="e">
        <f t="shared" si="9"/>
        <v>#DIV/0!</v>
      </c>
      <c r="I12" s="130"/>
      <c r="J12" s="130"/>
      <c r="K12" s="132">
        <f t="shared" ref="K12:K74" si="11">J12-I12</f>
        <v>0</v>
      </c>
      <c r="L12" s="132"/>
      <c r="M12" s="130"/>
      <c r="N12" s="130"/>
      <c r="O12" s="132">
        <f t="shared" ref="O12:O36" si="12">N12-M12</f>
        <v>0</v>
      </c>
      <c r="P12" s="132"/>
      <c r="Q12" s="130"/>
      <c r="R12" s="130"/>
      <c r="S12" s="132">
        <f t="shared" ref="S12:S36" si="13">R12-Q12</f>
        <v>0</v>
      </c>
      <c r="T12" s="132"/>
      <c r="U12" s="130"/>
      <c r="V12" s="130"/>
      <c r="W12" s="132">
        <f t="shared" ref="W12:W36" si="14">V12-U12</f>
        <v>0</v>
      </c>
      <c r="X12" s="132"/>
      <c r="Y12" s="133">
        <f t="shared" si="8"/>
        <v>0</v>
      </c>
      <c r="Z12" s="133">
        <f t="shared" si="8"/>
        <v>0</v>
      </c>
      <c r="AA12" s="132">
        <f t="shared" ref="AA12:AA36" si="15">Z12-Y12</f>
        <v>0</v>
      </c>
      <c r="AB12" s="132"/>
      <c r="AC12" s="130"/>
      <c r="AD12" s="130"/>
      <c r="AE12" s="132">
        <f t="shared" ref="AE12:AE21" si="16">AD12-AC12</f>
        <v>0</v>
      </c>
      <c r="AF12" s="132"/>
      <c r="AG12" s="130"/>
      <c r="AH12" s="130"/>
      <c r="AI12" s="132">
        <f t="shared" ref="AI12:AI36" si="17">AH12-AG12</f>
        <v>0</v>
      </c>
      <c r="AJ12" s="130"/>
      <c r="AK12" s="130"/>
      <c r="AL12" s="132">
        <f t="shared" ref="AL12:AL36" si="18">AK12-AJ12</f>
        <v>0</v>
      </c>
      <c r="AM12" s="132"/>
      <c r="AN12" s="130"/>
      <c r="AO12" s="130"/>
      <c r="AP12" s="132">
        <f t="shared" ref="AP12:AP36" si="19">AO12-AN12</f>
        <v>0</v>
      </c>
      <c r="AQ12" s="132"/>
      <c r="AR12" s="132"/>
      <c r="AS12" s="132"/>
      <c r="AT12" s="132">
        <f>AS12-AR12</f>
        <v>0</v>
      </c>
      <c r="AU12" s="132"/>
      <c r="AV12" s="130"/>
      <c r="AW12" s="130"/>
      <c r="AX12" s="132">
        <f t="shared" ref="AX12:AX36" si="20">AW12-AV12</f>
        <v>0</v>
      </c>
      <c r="AY12" s="132"/>
      <c r="AZ12" s="130"/>
      <c r="BA12" s="130"/>
      <c r="BB12" s="132">
        <f t="shared" ref="BB12:BB36" si="21">BA12-AZ12</f>
        <v>0</v>
      </c>
      <c r="BC12" s="132"/>
      <c r="BD12" s="130"/>
      <c r="BE12" s="130"/>
      <c r="BF12" s="132">
        <f t="shared" ref="BF12:BF36" si="22">BE12-BD12</f>
        <v>0</v>
      </c>
      <c r="BG12" s="132"/>
      <c r="BH12" s="130"/>
      <c r="BI12" s="130"/>
      <c r="BJ12" s="132">
        <f t="shared" ref="BJ12:BJ36" si="23">BI12-BH12</f>
        <v>0</v>
      </c>
      <c r="BK12" s="132"/>
      <c r="BL12" s="130"/>
      <c r="BM12" s="130"/>
      <c r="BN12" s="132">
        <f t="shared" ref="BN12:BN35" si="24">BM12-BL12</f>
        <v>0</v>
      </c>
      <c r="BO12" s="132"/>
      <c r="BP12" s="130"/>
      <c r="BQ12" s="130"/>
      <c r="BR12" s="132">
        <f t="shared" ref="BR12:BR36" si="25">BQ12-BP12</f>
        <v>0</v>
      </c>
      <c r="BS12" s="132"/>
      <c r="BT12" s="130"/>
      <c r="BU12" s="130"/>
      <c r="BV12" s="132">
        <f t="shared" ref="BV12:BV36" si="26">BU12-BT12</f>
        <v>0</v>
      </c>
      <c r="BW12" s="132"/>
      <c r="BX12" s="130"/>
      <c r="BY12" s="130"/>
      <c r="BZ12" s="132">
        <f t="shared" ref="BZ12:BZ36" si="27">BY12-BX12</f>
        <v>0</v>
      </c>
      <c r="CA12" s="132"/>
      <c r="CB12" s="130"/>
      <c r="CC12" s="130"/>
      <c r="CD12" s="132">
        <f t="shared" ref="CD12:CD36" si="28">CC12-CB12</f>
        <v>0</v>
      </c>
      <c r="CE12" s="132"/>
      <c r="CF12" s="130"/>
      <c r="CG12" s="130"/>
      <c r="CH12" s="132">
        <f t="shared" ref="CH12:CH36" si="29">CG12-CF12</f>
        <v>0</v>
      </c>
      <c r="CI12" s="132"/>
      <c r="CJ12" s="130"/>
      <c r="CK12" s="130"/>
      <c r="CL12" s="132">
        <f t="shared" ref="CL12:CL36" si="30">CK12-CJ12</f>
        <v>0</v>
      </c>
      <c r="CM12" s="115"/>
      <c r="CN12" s="134"/>
      <c r="CO12" s="134"/>
      <c r="CP12" s="134">
        <f>CO12-CN12</f>
        <v>0</v>
      </c>
      <c r="CQ12" s="134"/>
      <c r="CR12" s="86"/>
      <c r="CS12" s="86"/>
      <c r="CT12" s="127">
        <f>CS12-CR12</f>
        <v>0</v>
      </c>
      <c r="CU12" s="128"/>
      <c r="CV12" s="87"/>
      <c r="CW12" s="87"/>
      <c r="CX12" s="127">
        <f t="shared" ref="CX12:CX36" si="31">CW12-CV12</f>
        <v>0</v>
      </c>
      <c r="CY12" s="128"/>
      <c r="CZ12" s="87"/>
      <c r="DA12" s="87"/>
      <c r="DB12" s="127">
        <f t="shared" ref="DB12:DB36" si="32">DA12-CZ12</f>
        <v>0</v>
      </c>
      <c r="DC12" s="128"/>
      <c r="DG12" s="134"/>
      <c r="DH12" s="134"/>
      <c r="DI12" s="134">
        <f>DH12-DG12</f>
        <v>0</v>
      </c>
      <c r="DJ12" s="134"/>
      <c r="DK12" s="134"/>
      <c r="DL12" s="134"/>
      <c r="DM12" s="134">
        <f>DL12-DK12</f>
        <v>0</v>
      </c>
      <c r="DN12" s="134"/>
    </row>
    <row r="13" spans="1:118" ht="16.5" hidden="1" customHeight="1" x14ac:dyDescent="0.2">
      <c r="A13" s="120"/>
      <c r="B13" s="121">
        <v>1701033158</v>
      </c>
      <c r="C13" s="135" t="s">
        <v>18</v>
      </c>
      <c r="D13" s="136"/>
      <c r="E13" s="130">
        <f t="shared" si="10"/>
        <v>0</v>
      </c>
      <c r="F13" s="133"/>
      <c r="G13" s="131"/>
      <c r="H13" s="131"/>
      <c r="I13" s="130"/>
      <c r="J13" s="130"/>
      <c r="K13" s="132"/>
      <c r="L13" s="132"/>
      <c r="M13" s="130"/>
      <c r="N13" s="130"/>
      <c r="O13" s="132"/>
      <c r="P13" s="132"/>
      <c r="Q13" s="130"/>
      <c r="R13" s="130"/>
      <c r="S13" s="132"/>
      <c r="T13" s="132"/>
      <c r="U13" s="130"/>
      <c r="V13" s="130"/>
      <c r="W13" s="132"/>
      <c r="X13" s="132"/>
      <c r="Y13" s="133"/>
      <c r="Z13" s="133"/>
      <c r="AA13" s="132"/>
      <c r="AB13" s="132"/>
      <c r="AC13" s="130"/>
      <c r="AD13" s="130"/>
      <c r="AE13" s="132"/>
      <c r="AF13" s="132"/>
      <c r="AG13" s="130"/>
      <c r="AH13" s="130"/>
      <c r="AI13" s="132"/>
      <c r="AJ13" s="130"/>
      <c r="AK13" s="130"/>
      <c r="AL13" s="132"/>
      <c r="AM13" s="132"/>
      <c r="AN13" s="130"/>
      <c r="AO13" s="130"/>
      <c r="AP13" s="132"/>
      <c r="AQ13" s="132"/>
      <c r="AR13" s="132"/>
      <c r="AS13" s="132"/>
      <c r="AT13" s="132"/>
      <c r="AU13" s="132"/>
      <c r="AV13" s="130"/>
      <c r="AW13" s="130"/>
      <c r="AX13" s="132"/>
      <c r="AY13" s="132"/>
      <c r="AZ13" s="130"/>
      <c r="BA13" s="130"/>
      <c r="BB13" s="132"/>
      <c r="BC13" s="132"/>
      <c r="BD13" s="130"/>
      <c r="BE13" s="130"/>
      <c r="BF13" s="132"/>
      <c r="BG13" s="132"/>
      <c r="BH13" s="130"/>
      <c r="BI13" s="130"/>
      <c r="BJ13" s="132"/>
      <c r="BK13" s="132"/>
      <c r="BL13" s="130"/>
      <c r="BM13" s="130"/>
      <c r="BN13" s="132"/>
      <c r="BO13" s="132"/>
      <c r="BP13" s="130"/>
      <c r="BQ13" s="130"/>
      <c r="BR13" s="132"/>
      <c r="BS13" s="132"/>
      <c r="BT13" s="130"/>
      <c r="BU13" s="130"/>
      <c r="BV13" s="132"/>
      <c r="BW13" s="132"/>
      <c r="BX13" s="130"/>
      <c r="BY13" s="130"/>
      <c r="BZ13" s="132"/>
      <c r="CA13" s="132"/>
      <c r="CB13" s="130"/>
      <c r="CC13" s="130"/>
      <c r="CD13" s="132"/>
      <c r="CE13" s="132"/>
      <c r="CF13" s="130"/>
      <c r="CG13" s="130"/>
      <c r="CH13" s="132"/>
      <c r="CI13" s="132"/>
      <c r="CJ13" s="130"/>
      <c r="CK13" s="130"/>
      <c r="CL13" s="132"/>
      <c r="CM13" s="115"/>
      <c r="CN13" s="134"/>
      <c r="CO13" s="134"/>
      <c r="CP13" s="134"/>
      <c r="CQ13" s="134"/>
      <c r="CR13" s="86"/>
      <c r="CS13" s="86"/>
      <c r="CT13" s="127"/>
      <c r="CU13" s="128"/>
      <c r="CV13" s="87"/>
      <c r="CW13" s="87"/>
      <c r="CX13" s="127"/>
      <c r="CY13" s="128"/>
      <c r="CZ13" s="87"/>
      <c r="DA13" s="87"/>
      <c r="DB13" s="127"/>
      <c r="DC13" s="128"/>
      <c r="DG13" s="134"/>
      <c r="DH13" s="134"/>
      <c r="DI13" s="134"/>
      <c r="DJ13" s="134"/>
      <c r="DK13" s="134"/>
      <c r="DL13" s="134"/>
      <c r="DM13" s="134"/>
      <c r="DN13" s="134"/>
    </row>
    <row r="14" spans="1:118" ht="28.5" hidden="1" customHeight="1" x14ac:dyDescent="0.2">
      <c r="A14" s="120"/>
      <c r="B14" s="121">
        <v>1701037466</v>
      </c>
      <c r="C14" s="135" t="s">
        <v>19</v>
      </c>
      <c r="D14" s="136"/>
      <c r="E14" s="130">
        <f t="shared" si="10"/>
        <v>0</v>
      </c>
      <c r="F14" s="133"/>
      <c r="G14" s="131"/>
      <c r="H14" s="131">
        <v>0</v>
      </c>
      <c r="I14" s="130"/>
      <c r="J14" s="130"/>
      <c r="K14" s="132">
        <f>J14-I14</f>
        <v>0</v>
      </c>
      <c r="L14" s="132"/>
      <c r="M14" s="130"/>
      <c r="N14" s="130"/>
      <c r="O14" s="132">
        <f>N14-M14</f>
        <v>0</v>
      </c>
      <c r="P14" s="132"/>
      <c r="Q14" s="130"/>
      <c r="R14" s="130"/>
      <c r="S14" s="132">
        <f>R14-Q14</f>
        <v>0</v>
      </c>
      <c r="T14" s="132"/>
      <c r="U14" s="130"/>
      <c r="V14" s="130"/>
      <c r="W14" s="132">
        <f>V14-U14</f>
        <v>0</v>
      </c>
      <c r="X14" s="132"/>
      <c r="Y14" s="133">
        <f>AC14</f>
        <v>0</v>
      </c>
      <c r="Z14" s="133">
        <f>AD14</f>
        <v>0</v>
      </c>
      <c r="AA14" s="132">
        <f>Z14-Y14</f>
        <v>0</v>
      </c>
      <c r="AB14" s="132"/>
      <c r="AC14" s="130"/>
      <c r="AD14" s="130"/>
      <c r="AE14" s="132">
        <f>AD14-AC14</f>
        <v>0</v>
      </c>
      <c r="AF14" s="132"/>
      <c r="AG14" s="130"/>
      <c r="AH14" s="130"/>
      <c r="AI14" s="132">
        <f>AH14-AG14</f>
        <v>0</v>
      </c>
      <c r="AJ14" s="130"/>
      <c r="AK14" s="130"/>
      <c r="AL14" s="132">
        <f>AK14-AJ14</f>
        <v>0</v>
      </c>
      <c r="AM14" s="132"/>
      <c r="AN14" s="130"/>
      <c r="AO14" s="130"/>
      <c r="AP14" s="132">
        <f>AO14-AN14</f>
        <v>0</v>
      </c>
      <c r="AQ14" s="132"/>
      <c r="AR14" s="132"/>
      <c r="AS14" s="132"/>
      <c r="AT14" s="132"/>
      <c r="AU14" s="132"/>
      <c r="AV14" s="130"/>
      <c r="AW14" s="130"/>
      <c r="AX14" s="132">
        <f>AW14-AV14</f>
        <v>0</v>
      </c>
      <c r="AY14" s="132"/>
      <c r="AZ14" s="130"/>
      <c r="BA14" s="130"/>
      <c r="BB14" s="132">
        <f>BA14-AZ14</f>
        <v>0</v>
      </c>
      <c r="BC14" s="132"/>
      <c r="BD14" s="130"/>
      <c r="BE14" s="130"/>
      <c r="BF14" s="132">
        <f>BE14-BD14</f>
        <v>0</v>
      </c>
      <c r="BG14" s="132"/>
      <c r="BH14" s="130"/>
      <c r="BI14" s="130"/>
      <c r="BJ14" s="132">
        <f>BI14-BH14</f>
        <v>0</v>
      </c>
      <c r="BK14" s="132"/>
      <c r="BL14" s="130"/>
      <c r="BM14" s="130"/>
      <c r="BN14" s="132">
        <f>BM14-BL14</f>
        <v>0</v>
      </c>
      <c r="BO14" s="132"/>
      <c r="BP14" s="130"/>
      <c r="BQ14" s="130"/>
      <c r="BR14" s="132">
        <f>BQ14-BP14</f>
        <v>0</v>
      </c>
      <c r="BS14" s="132"/>
      <c r="BT14" s="130"/>
      <c r="BU14" s="130"/>
      <c r="BV14" s="132">
        <f>BU14-BT14</f>
        <v>0</v>
      </c>
      <c r="BW14" s="132"/>
      <c r="BX14" s="130"/>
      <c r="BY14" s="130"/>
      <c r="BZ14" s="132">
        <f>BY14-BX14</f>
        <v>0</v>
      </c>
      <c r="CA14" s="132"/>
      <c r="CB14" s="130"/>
      <c r="CC14" s="130"/>
      <c r="CD14" s="132">
        <f>CC14-CB14</f>
        <v>0</v>
      </c>
      <c r="CE14" s="132"/>
      <c r="CF14" s="130"/>
      <c r="CG14" s="130"/>
      <c r="CH14" s="132">
        <f>CG14-CF14</f>
        <v>0</v>
      </c>
      <c r="CI14" s="132"/>
      <c r="CJ14" s="130"/>
      <c r="CK14" s="130"/>
      <c r="CL14" s="132">
        <f>CK14-CJ14</f>
        <v>0</v>
      </c>
      <c r="CM14" s="115"/>
      <c r="CN14" s="134"/>
      <c r="CO14" s="134"/>
      <c r="CP14" s="134"/>
      <c r="CQ14" s="134"/>
      <c r="CR14" s="86"/>
      <c r="CS14" s="86"/>
      <c r="CT14" s="127"/>
      <c r="CU14" s="128"/>
      <c r="CV14" s="87"/>
      <c r="CW14" s="87"/>
      <c r="CX14" s="127">
        <f>CW14-CV14</f>
        <v>0</v>
      </c>
      <c r="CY14" s="128"/>
      <c r="CZ14" s="87"/>
      <c r="DA14" s="87"/>
      <c r="DB14" s="127">
        <f>DA14-CZ14</f>
        <v>0</v>
      </c>
      <c r="DC14" s="128"/>
      <c r="DG14" s="134"/>
      <c r="DH14" s="134"/>
      <c r="DI14" s="134"/>
      <c r="DJ14" s="134"/>
      <c r="DK14" s="134"/>
      <c r="DL14" s="134"/>
      <c r="DM14" s="134"/>
      <c r="DN14" s="134"/>
    </row>
    <row r="15" spans="1:118" ht="18" hidden="1" customHeight="1" x14ac:dyDescent="0.2">
      <c r="A15" s="120"/>
      <c r="B15" s="121"/>
      <c r="C15" s="135" t="s">
        <v>20</v>
      </c>
      <c r="D15" s="136">
        <v>0</v>
      </c>
      <c r="E15" s="130">
        <f t="shared" si="6"/>
        <v>0</v>
      </c>
      <c r="F15" s="133">
        <f t="shared" ref="F15:F18" si="33">J15+N15+R15+V15+Z15+AK15+AO15+AS15+AW15+BE15+BI15+BY15+CG15+CK15+CO15+CS15+CW15+DA15+BM15+BU15+DL15</f>
        <v>0</v>
      </c>
      <c r="G15" s="131">
        <f t="shared" si="7"/>
        <v>0</v>
      </c>
      <c r="H15" s="131" t="e">
        <f t="shared" si="9"/>
        <v>#DIV/0!</v>
      </c>
      <c r="I15" s="130"/>
      <c r="J15" s="130"/>
      <c r="K15" s="132">
        <f t="shared" si="11"/>
        <v>0</v>
      </c>
      <c r="L15" s="132"/>
      <c r="M15" s="130"/>
      <c r="N15" s="130"/>
      <c r="O15" s="132">
        <f t="shared" si="12"/>
        <v>0</v>
      </c>
      <c r="P15" s="132"/>
      <c r="Q15" s="130"/>
      <c r="R15" s="130"/>
      <c r="S15" s="132">
        <f t="shared" si="13"/>
        <v>0</v>
      </c>
      <c r="T15" s="132"/>
      <c r="U15" s="130"/>
      <c r="V15" s="130"/>
      <c r="W15" s="132">
        <f t="shared" si="14"/>
        <v>0</v>
      </c>
      <c r="X15" s="132"/>
      <c r="Y15" s="133">
        <f t="shared" si="8"/>
        <v>0</v>
      </c>
      <c r="Z15" s="133">
        <f t="shared" si="8"/>
        <v>0</v>
      </c>
      <c r="AA15" s="132">
        <f t="shared" si="15"/>
        <v>0</v>
      </c>
      <c r="AB15" s="132"/>
      <c r="AC15" s="130"/>
      <c r="AD15" s="130"/>
      <c r="AE15" s="132">
        <f t="shared" si="16"/>
        <v>0</v>
      </c>
      <c r="AF15" s="132"/>
      <c r="AG15" s="130"/>
      <c r="AH15" s="130"/>
      <c r="AI15" s="132">
        <f t="shared" si="17"/>
        <v>0</v>
      </c>
      <c r="AJ15" s="130"/>
      <c r="AK15" s="130"/>
      <c r="AL15" s="132">
        <f t="shared" si="18"/>
        <v>0</v>
      </c>
      <c r="AM15" s="132"/>
      <c r="AN15" s="130"/>
      <c r="AO15" s="130"/>
      <c r="AP15" s="132">
        <f t="shared" si="19"/>
        <v>0</v>
      </c>
      <c r="AQ15" s="132"/>
      <c r="AR15" s="132"/>
      <c r="AS15" s="132"/>
      <c r="AT15" s="132"/>
      <c r="AU15" s="132"/>
      <c r="AV15" s="130"/>
      <c r="AW15" s="130"/>
      <c r="AX15" s="132">
        <f t="shared" si="20"/>
        <v>0</v>
      </c>
      <c r="AY15" s="132"/>
      <c r="AZ15" s="130"/>
      <c r="BA15" s="130"/>
      <c r="BB15" s="132">
        <f t="shared" si="21"/>
        <v>0</v>
      </c>
      <c r="BC15" s="132"/>
      <c r="BD15" s="130"/>
      <c r="BE15" s="130"/>
      <c r="BF15" s="132">
        <f t="shared" si="22"/>
        <v>0</v>
      </c>
      <c r="BG15" s="132"/>
      <c r="BH15" s="130"/>
      <c r="BI15" s="130"/>
      <c r="BJ15" s="132">
        <f t="shared" si="23"/>
        <v>0</v>
      </c>
      <c r="BK15" s="132"/>
      <c r="BL15" s="130"/>
      <c r="BM15" s="130"/>
      <c r="BN15" s="132">
        <f t="shared" si="24"/>
        <v>0</v>
      </c>
      <c r="BO15" s="132"/>
      <c r="BP15" s="130"/>
      <c r="BQ15" s="130"/>
      <c r="BR15" s="132">
        <f t="shared" si="25"/>
        <v>0</v>
      </c>
      <c r="BS15" s="132"/>
      <c r="BT15" s="130"/>
      <c r="BU15" s="130"/>
      <c r="BV15" s="132">
        <f t="shared" si="26"/>
        <v>0</v>
      </c>
      <c r="BW15" s="132"/>
      <c r="BX15" s="130"/>
      <c r="BY15" s="130"/>
      <c r="BZ15" s="132">
        <f t="shared" si="27"/>
        <v>0</v>
      </c>
      <c r="CA15" s="132"/>
      <c r="CB15" s="130"/>
      <c r="CC15" s="130"/>
      <c r="CD15" s="132">
        <f t="shared" si="28"/>
        <v>0</v>
      </c>
      <c r="CE15" s="132"/>
      <c r="CF15" s="130"/>
      <c r="CG15" s="130"/>
      <c r="CH15" s="132">
        <f t="shared" si="29"/>
        <v>0</v>
      </c>
      <c r="CI15" s="132"/>
      <c r="CJ15" s="130"/>
      <c r="CK15" s="130"/>
      <c r="CL15" s="132">
        <f t="shared" si="30"/>
        <v>0</v>
      </c>
      <c r="CM15" s="115"/>
      <c r="CN15" s="134"/>
      <c r="CO15" s="134"/>
      <c r="CP15" s="134"/>
      <c r="CQ15" s="134"/>
      <c r="CR15" s="86"/>
      <c r="CS15" s="86"/>
      <c r="CT15" s="127"/>
      <c r="CU15" s="128"/>
      <c r="CV15" s="87"/>
      <c r="CW15" s="87"/>
      <c r="CX15" s="127">
        <f t="shared" si="31"/>
        <v>0</v>
      </c>
      <c r="CY15" s="128"/>
      <c r="CZ15" s="87"/>
      <c r="DA15" s="87"/>
      <c r="DB15" s="127">
        <f t="shared" si="32"/>
        <v>0</v>
      </c>
      <c r="DC15" s="128"/>
      <c r="DG15" s="134"/>
      <c r="DH15" s="134"/>
      <c r="DI15" s="134"/>
      <c r="DJ15" s="134"/>
      <c r="DK15" s="134"/>
      <c r="DL15" s="134"/>
      <c r="DM15" s="134"/>
      <c r="DN15" s="134"/>
    </row>
    <row r="16" spans="1:118" ht="16.5" hidden="1" customHeight="1" x14ac:dyDescent="0.2">
      <c r="A16" s="120"/>
      <c r="B16" s="121"/>
      <c r="C16" s="135" t="s">
        <v>13</v>
      </c>
      <c r="D16" s="136"/>
      <c r="E16" s="130">
        <f t="shared" si="6"/>
        <v>0</v>
      </c>
      <c r="F16" s="133">
        <f t="shared" si="33"/>
        <v>0</v>
      </c>
      <c r="G16" s="131">
        <f>F16-E16</f>
        <v>0</v>
      </c>
      <c r="H16" s="131">
        <v>0</v>
      </c>
      <c r="I16" s="130"/>
      <c r="J16" s="130"/>
      <c r="K16" s="132">
        <f>J16-I16</f>
        <v>0</v>
      </c>
      <c r="L16" s="132">
        <v>0</v>
      </c>
      <c r="M16" s="130"/>
      <c r="N16" s="130"/>
      <c r="O16" s="132">
        <f>N16-M16</f>
        <v>0</v>
      </c>
      <c r="P16" s="132"/>
      <c r="Q16" s="130"/>
      <c r="R16" s="130"/>
      <c r="S16" s="132">
        <f>R16-Q16</f>
        <v>0</v>
      </c>
      <c r="T16" s="132"/>
      <c r="U16" s="130"/>
      <c r="V16" s="130"/>
      <c r="W16" s="132">
        <f>V16-U16</f>
        <v>0</v>
      </c>
      <c r="X16" s="132"/>
      <c r="Y16" s="133">
        <f>AC16</f>
        <v>0</v>
      </c>
      <c r="Z16" s="133">
        <f>AD16</f>
        <v>0</v>
      </c>
      <c r="AA16" s="132">
        <f>Z16-Y16</f>
        <v>0</v>
      </c>
      <c r="AB16" s="132"/>
      <c r="AC16" s="130"/>
      <c r="AD16" s="130"/>
      <c r="AE16" s="132">
        <f>AD16-AC16</f>
        <v>0</v>
      </c>
      <c r="AF16" s="132"/>
      <c r="AG16" s="130"/>
      <c r="AH16" s="130"/>
      <c r="AI16" s="132">
        <f>AH16-AG16</f>
        <v>0</v>
      </c>
      <c r="AJ16" s="130"/>
      <c r="AK16" s="130"/>
      <c r="AL16" s="132">
        <f>AK16-AJ16</f>
        <v>0</v>
      </c>
      <c r="AM16" s="132"/>
      <c r="AN16" s="130"/>
      <c r="AO16" s="130"/>
      <c r="AP16" s="132">
        <f>AO16-AN16</f>
        <v>0</v>
      </c>
      <c r="AQ16" s="132"/>
      <c r="AR16" s="132"/>
      <c r="AS16" s="132"/>
      <c r="AT16" s="132"/>
      <c r="AU16" s="132"/>
      <c r="AV16" s="130"/>
      <c r="AW16" s="130"/>
      <c r="AX16" s="132">
        <f>AW16-AV16</f>
        <v>0</v>
      </c>
      <c r="AY16" s="132"/>
      <c r="AZ16" s="130"/>
      <c r="BA16" s="130"/>
      <c r="BB16" s="132">
        <f>BA16-AZ16</f>
        <v>0</v>
      </c>
      <c r="BC16" s="132"/>
      <c r="BD16" s="130"/>
      <c r="BE16" s="130"/>
      <c r="BF16" s="132">
        <f>BE16-BD16</f>
        <v>0</v>
      </c>
      <c r="BG16" s="132"/>
      <c r="BH16" s="130"/>
      <c r="BI16" s="130"/>
      <c r="BJ16" s="132">
        <f>BI16-BH16</f>
        <v>0</v>
      </c>
      <c r="BK16" s="132"/>
      <c r="BL16" s="130"/>
      <c r="BM16" s="130"/>
      <c r="BN16" s="132">
        <f>BM16-BL16</f>
        <v>0</v>
      </c>
      <c r="BO16" s="132"/>
      <c r="BP16" s="130"/>
      <c r="BQ16" s="130"/>
      <c r="BR16" s="132">
        <f>BQ16-BP16</f>
        <v>0</v>
      </c>
      <c r="BS16" s="132"/>
      <c r="BT16" s="130"/>
      <c r="BU16" s="130"/>
      <c r="BV16" s="132">
        <f>BU16-BT16</f>
        <v>0</v>
      </c>
      <c r="BW16" s="132"/>
      <c r="BX16" s="130"/>
      <c r="BY16" s="130"/>
      <c r="BZ16" s="132">
        <f>BY16-BX16</f>
        <v>0</v>
      </c>
      <c r="CA16" s="132"/>
      <c r="CB16" s="130"/>
      <c r="CC16" s="130"/>
      <c r="CD16" s="132">
        <f>CC16-CB16</f>
        <v>0</v>
      </c>
      <c r="CE16" s="132"/>
      <c r="CF16" s="130"/>
      <c r="CG16" s="130"/>
      <c r="CH16" s="132">
        <f>CG16-CF16</f>
        <v>0</v>
      </c>
      <c r="CI16" s="132"/>
      <c r="CJ16" s="130"/>
      <c r="CK16" s="130"/>
      <c r="CL16" s="132">
        <f>CK16-CJ16</f>
        <v>0</v>
      </c>
      <c r="CM16" s="115"/>
      <c r="CN16" s="134"/>
      <c r="CO16" s="134"/>
      <c r="CP16" s="134">
        <v>0</v>
      </c>
      <c r="CQ16" s="134"/>
      <c r="CR16" s="86"/>
      <c r="CS16" s="86"/>
      <c r="CT16" s="127"/>
      <c r="CU16" s="128"/>
      <c r="CV16" s="87"/>
      <c r="CW16" s="87"/>
      <c r="CX16" s="127">
        <f>CW16-CV16</f>
        <v>0</v>
      </c>
      <c r="CY16" s="128"/>
      <c r="CZ16" s="87"/>
      <c r="DA16" s="87"/>
      <c r="DB16" s="127">
        <f>DA16-CZ16</f>
        <v>0</v>
      </c>
      <c r="DC16" s="128"/>
      <c r="DG16" s="134"/>
      <c r="DH16" s="134"/>
      <c r="DI16" s="134">
        <v>0</v>
      </c>
      <c r="DJ16" s="134"/>
      <c r="DK16" s="134"/>
      <c r="DL16" s="134"/>
      <c r="DM16" s="134">
        <v>0</v>
      </c>
      <c r="DN16" s="134"/>
    </row>
    <row r="17" spans="1:118" ht="16.5" hidden="1" customHeight="1" x14ac:dyDescent="0.2">
      <c r="A17" s="120"/>
      <c r="B17" s="121"/>
      <c r="C17" s="135" t="s">
        <v>21</v>
      </c>
      <c r="D17" s="136"/>
      <c r="E17" s="130">
        <f t="shared" si="6"/>
        <v>0</v>
      </c>
      <c r="F17" s="133">
        <f t="shared" si="33"/>
        <v>0</v>
      </c>
      <c r="G17" s="131">
        <f t="shared" si="7"/>
        <v>0</v>
      </c>
      <c r="H17" s="131" t="e">
        <f t="shared" si="9"/>
        <v>#DIV/0!</v>
      </c>
      <c r="I17" s="130"/>
      <c r="J17" s="130"/>
      <c r="K17" s="132">
        <f t="shared" si="11"/>
        <v>0</v>
      </c>
      <c r="L17" s="132" t="e">
        <f>J17/I17</f>
        <v>#DIV/0!</v>
      </c>
      <c r="M17" s="130"/>
      <c r="N17" s="130"/>
      <c r="O17" s="132">
        <f t="shared" si="12"/>
        <v>0</v>
      </c>
      <c r="P17" s="132"/>
      <c r="Q17" s="130"/>
      <c r="R17" s="130"/>
      <c r="S17" s="132">
        <f t="shared" si="13"/>
        <v>0</v>
      </c>
      <c r="T17" s="132"/>
      <c r="U17" s="130"/>
      <c r="V17" s="130"/>
      <c r="W17" s="132">
        <f t="shared" si="14"/>
        <v>0</v>
      </c>
      <c r="X17" s="132"/>
      <c r="Y17" s="133">
        <f t="shared" si="8"/>
        <v>0</v>
      </c>
      <c r="Z17" s="133">
        <f t="shared" si="8"/>
        <v>0</v>
      </c>
      <c r="AA17" s="132">
        <f t="shared" si="15"/>
        <v>0</v>
      </c>
      <c r="AB17" s="132"/>
      <c r="AC17" s="130"/>
      <c r="AD17" s="130"/>
      <c r="AE17" s="132">
        <f t="shared" si="16"/>
        <v>0</v>
      </c>
      <c r="AF17" s="132"/>
      <c r="AG17" s="130"/>
      <c r="AH17" s="130"/>
      <c r="AI17" s="132">
        <f t="shared" si="17"/>
        <v>0</v>
      </c>
      <c r="AJ17" s="130"/>
      <c r="AK17" s="130"/>
      <c r="AL17" s="132">
        <f t="shared" si="18"/>
        <v>0</v>
      </c>
      <c r="AM17" s="132"/>
      <c r="AN17" s="130"/>
      <c r="AO17" s="130"/>
      <c r="AP17" s="132">
        <f t="shared" si="19"/>
        <v>0</v>
      </c>
      <c r="AQ17" s="132"/>
      <c r="AR17" s="132"/>
      <c r="AS17" s="132"/>
      <c r="AT17" s="132"/>
      <c r="AU17" s="132"/>
      <c r="AV17" s="130"/>
      <c r="AW17" s="130"/>
      <c r="AX17" s="132">
        <f t="shared" si="20"/>
        <v>0</v>
      </c>
      <c r="AY17" s="132"/>
      <c r="AZ17" s="130"/>
      <c r="BA17" s="130"/>
      <c r="BB17" s="132">
        <f t="shared" si="21"/>
        <v>0</v>
      </c>
      <c r="BC17" s="132"/>
      <c r="BD17" s="130"/>
      <c r="BE17" s="130"/>
      <c r="BF17" s="132">
        <f t="shared" si="22"/>
        <v>0</v>
      </c>
      <c r="BG17" s="132"/>
      <c r="BH17" s="130"/>
      <c r="BI17" s="130"/>
      <c r="BJ17" s="132">
        <f t="shared" si="23"/>
        <v>0</v>
      </c>
      <c r="BK17" s="132"/>
      <c r="BL17" s="130"/>
      <c r="BM17" s="130"/>
      <c r="BN17" s="132">
        <f t="shared" si="24"/>
        <v>0</v>
      </c>
      <c r="BO17" s="132"/>
      <c r="BP17" s="130"/>
      <c r="BQ17" s="130"/>
      <c r="BR17" s="132">
        <f t="shared" si="25"/>
        <v>0</v>
      </c>
      <c r="BS17" s="132"/>
      <c r="BT17" s="130"/>
      <c r="BU17" s="130"/>
      <c r="BV17" s="132">
        <f t="shared" si="26"/>
        <v>0</v>
      </c>
      <c r="BW17" s="132"/>
      <c r="BX17" s="130"/>
      <c r="BY17" s="130"/>
      <c r="BZ17" s="132">
        <f t="shared" si="27"/>
        <v>0</v>
      </c>
      <c r="CA17" s="132"/>
      <c r="CB17" s="130"/>
      <c r="CC17" s="130"/>
      <c r="CD17" s="132">
        <f t="shared" si="28"/>
        <v>0</v>
      </c>
      <c r="CE17" s="132"/>
      <c r="CF17" s="130"/>
      <c r="CG17" s="130"/>
      <c r="CH17" s="132">
        <f t="shared" si="29"/>
        <v>0</v>
      </c>
      <c r="CI17" s="132"/>
      <c r="CJ17" s="130"/>
      <c r="CK17" s="130"/>
      <c r="CL17" s="132">
        <f t="shared" si="30"/>
        <v>0</v>
      </c>
      <c r="CM17" s="115"/>
      <c r="CN17" s="134"/>
      <c r="CO17" s="134"/>
      <c r="CP17" s="134">
        <v>0</v>
      </c>
      <c r="CQ17" s="134"/>
      <c r="CR17" s="86"/>
      <c r="CS17" s="86"/>
      <c r="CT17" s="127"/>
      <c r="CU17" s="128"/>
      <c r="CV17" s="87"/>
      <c r="CW17" s="87"/>
      <c r="CX17" s="127">
        <f t="shared" si="31"/>
        <v>0</v>
      </c>
      <c r="CY17" s="128"/>
      <c r="CZ17" s="87"/>
      <c r="DA17" s="87"/>
      <c r="DB17" s="127">
        <f t="shared" si="32"/>
        <v>0</v>
      </c>
      <c r="DC17" s="128"/>
      <c r="DG17" s="134"/>
      <c r="DH17" s="134"/>
      <c r="DI17" s="134">
        <v>0</v>
      </c>
      <c r="DJ17" s="134"/>
      <c r="DK17" s="134"/>
      <c r="DL17" s="134"/>
      <c r="DM17" s="134">
        <v>0</v>
      </c>
      <c r="DN17" s="134"/>
    </row>
    <row r="18" spans="1:118" ht="22.5" hidden="1" customHeight="1" x14ac:dyDescent="0.2">
      <c r="A18" s="120"/>
      <c r="B18" s="121"/>
      <c r="C18" s="135" t="s">
        <v>22</v>
      </c>
      <c r="D18" s="136"/>
      <c r="E18" s="130">
        <f>I18+M18+Q18+U18+Y18+AJ18+AN18+AR18+AV18+BD18+BH18+BX18+CF18+CJ18+CN18+CR18+CV18+CZ18</f>
        <v>0</v>
      </c>
      <c r="F18" s="133">
        <f t="shared" si="33"/>
        <v>0</v>
      </c>
      <c r="G18" s="131">
        <f t="shared" si="7"/>
        <v>0</v>
      </c>
      <c r="H18" s="131" t="e">
        <f t="shared" si="9"/>
        <v>#DIV/0!</v>
      </c>
      <c r="I18" s="130"/>
      <c r="J18" s="130"/>
      <c r="K18" s="132">
        <f t="shared" si="11"/>
        <v>0</v>
      </c>
      <c r="L18" s="132"/>
      <c r="M18" s="130"/>
      <c r="N18" s="130"/>
      <c r="O18" s="132">
        <f t="shared" si="12"/>
        <v>0</v>
      </c>
      <c r="P18" s="132"/>
      <c r="Q18" s="130"/>
      <c r="R18" s="130"/>
      <c r="S18" s="132">
        <f t="shared" si="13"/>
        <v>0</v>
      </c>
      <c r="T18" s="132"/>
      <c r="U18" s="130"/>
      <c r="V18" s="130"/>
      <c r="W18" s="132">
        <f t="shared" si="14"/>
        <v>0</v>
      </c>
      <c r="X18" s="132"/>
      <c r="Y18" s="133">
        <f t="shared" si="8"/>
        <v>0</v>
      </c>
      <c r="Z18" s="133">
        <f t="shared" si="8"/>
        <v>0</v>
      </c>
      <c r="AA18" s="132">
        <f t="shared" si="15"/>
        <v>0</v>
      </c>
      <c r="AB18" s="132"/>
      <c r="AC18" s="130"/>
      <c r="AD18" s="130"/>
      <c r="AE18" s="132">
        <f t="shared" si="16"/>
        <v>0</v>
      </c>
      <c r="AF18" s="132"/>
      <c r="AG18" s="130"/>
      <c r="AH18" s="130"/>
      <c r="AI18" s="132">
        <f t="shared" si="17"/>
        <v>0</v>
      </c>
      <c r="AJ18" s="130"/>
      <c r="AK18" s="130"/>
      <c r="AL18" s="132">
        <f t="shared" si="18"/>
        <v>0</v>
      </c>
      <c r="AM18" s="132"/>
      <c r="AN18" s="130"/>
      <c r="AO18" s="130"/>
      <c r="AP18" s="132">
        <f t="shared" si="19"/>
        <v>0</v>
      </c>
      <c r="AQ18" s="132"/>
      <c r="AR18" s="132"/>
      <c r="AS18" s="132"/>
      <c r="AT18" s="132">
        <f>AS18-AR18</f>
        <v>0</v>
      </c>
      <c r="AU18" s="132"/>
      <c r="AV18" s="130"/>
      <c r="AW18" s="130"/>
      <c r="AX18" s="132">
        <f t="shared" si="20"/>
        <v>0</v>
      </c>
      <c r="AY18" s="132"/>
      <c r="AZ18" s="130"/>
      <c r="BA18" s="130"/>
      <c r="BB18" s="132">
        <f t="shared" si="21"/>
        <v>0</v>
      </c>
      <c r="BC18" s="132"/>
      <c r="BD18" s="130"/>
      <c r="BE18" s="130"/>
      <c r="BF18" s="132">
        <f t="shared" si="22"/>
        <v>0</v>
      </c>
      <c r="BG18" s="132"/>
      <c r="BH18" s="130"/>
      <c r="BI18" s="130"/>
      <c r="BJ18" s="132">
        <f t="shared" si="23"/>
        <v>0</v>
      </c>
      <c r="BK18" s="132"/>
      <c r="BL18" s="130"/>
      <c r="BM18" s="130"/>
      <c r="BN18" s="132">
        <f t="shared" si="24"/>
        <v>0</v>
      </c>
      <c r="BO18" s="132"/>
      <c r="BP18" s="130"/>
      <c r="BQ18" s="130"/>
      <c r="BR18" s="132">
        <f t="shared" si="25"/>
        <v>0</v>
      </c>
      <c r="BS18" s="132"/>
      <c r="BT18" s="130"/>
      <c r="BU18" s="130"/>
      <c r="BV18" s="132">
        <f t="shared" si="26"/>
        <v>0</v>
      </c>
      <c r="BW18" s="132"/>
      <c r="BX18" s="130"/>
      <c r="BY18" s="130"/>
      <c r="BZ18" s="132">
        <f t="shared" si="27"/>
        <v>0</v>
      </c>
      <c r="CA18" s="132"/>
      <c r="CB18" s="130"/>
      <c r="CC18" s="130"/>
      <c r="CD18" s="132">
        <f t="shared" si="28"/>
        <v>0</v>
      </c>
      <c r="CE18" s="132"/>
      <c r="CF18" s="130"/>
      <c r="CG18" s="130"/>
      <c r="CH18" s="132">
        <f t="shared" si="29"/>
        <v>0</v>
      </c>
      <c r="CI18" s="132"/>
      <c r="CJ18" s="130"/>
      <c r="CK18" s="130"/>
      <c r="CL18" s="132">
        <f t="shared" si="30"/>
        <v>0</v>
      </c>
      <c r="CM18" s="115"/>
      <c r="CN18" s="134"/>
      <c r="CO18" s="134"/>
      <c r="CP18" s="134">
        <f>CO18-CN18</f>
        <v>0</v>
      </c>
      <c r="CQ18" s="134"/>
      <c r="CR18" s="86"/>
      <c r="CS18" s="86"/>
      <c r="CT18" s="127">
        <f>CS18-CR18</f>
        <v>0</v>
      </c>
      <c r="CU18" s="128"/>
      <c r="CV18" s="87"/>
      <c r="CW18" s="87"/>
      <c r="CX18" s="127">
        <f t="shared" si="31"/>
        <v>0</v>
      </c>
      <c r="CY18" s="128"/>
      <c r="CZ18" s="87"/>
      <c r="DA18" s="87"/>
      <c r="DB18" s="127">
        <f t="shared" si="32"/>
        <v>0</v>
      </c>
      <c r="DC18" s="128"/>
      <c r="DG18" s="134"/>
      <c r="DH18" s="134"/>
      <c r="DI18" s="134">
        <f>DH18-DG18</f>
        <v>0</v>
      </c>
      <c r="DJ18" s="134"/>
      <c r="DK18" s="134"/>
      <c r="DL18" s="134"/>
      <c r="DM18" s="134">
        <f>DL18-DK18</f>
        <v>0</v>
      </c>
      <c r="DN18" s="134"/>
    </row>
    <row r="19" spans="1:118" s="146" customFormat="1" ht="27.75" customHeight="1" x14ac:dyDescent="0.2">
      <c r="A19" s="137" t="s">
        <v>23</v>
      </c>
      <c r="B19" s="137"/>
      <c r="C19" s="138" t="s">
        <v>24</v>
      </c>
      <c r="D19" s="139">
        <f>SUM(D20:D35)</f>
        <v>0</v>
      </c>
      <c r="E19" s="140">
        <f>SUM(E20:E35)</f>
        <v>1.81</v>
      </c>
      <c r="F19" s="140">
        <f>SUM(F20:F35)</f>
        <v>72.403099999999995</v>
      </c>
      <c r="G19" s="141">
        <f>F19-E19</f>
        <v>70.593099999999993</v>
      </c>
      <c r="H19" s="141">
        <f>F19/E19</f>
        <v>40.001712707182314</v>
      </c>
      <c r="I19" s="140">
        <f>SUM(I20:I35)</f>
        <v>0</v>
      </c>
      <c r="J19" s="140">
        <f>SUM(J20:J35)</f>
        <v>22.530919999999998</v>
      </c>
      <c r="K19" s="142">
        <f t="shared" si="11"/>
        <v>22.530919999999998</v>
      </c>
      <c r="L19" s="142">
        <v>0</v>
      </c>
      <c r="M19" s="140">
        <f>SUM(M20:M35)</f>
        <v>0</v>
      </c>
      <c r="N19" s="140">
        <f>SUM(N20:N35)</f>
        <v>0</v>
      </c>
      <c r="O19" s="142">
        <f t="shared" si="12"/>
        <v>0</v>
      </c>
      <c r="P19" s="142">
        <v>0</v>
      </c>
      <c r="Q19" s="140">
        <f>SUM(Q20:Q35)</f>
        <v>1.81</v>
      </c>
      <c r="R19" s="140">
        <f>SUM(R20:R35)</f>
        <v>0</v>
      </c>
      <c r="S19" s="142">
        <f t="shared" si="13"/>
        <v>-1.81</v>
      </c>
      <c r="T19" s="142"/>
      <c r="U19" s="140">
        <f>SUM(U20:U35)</f>
        <v>0</v>
      </c>
      <c r="V19" s="140">
        <f>SUM(V20:V35)</f>
        <v>0</v>
      </c>
      <c r="W19" s="142">
        <f t="shared" si="14"/>
        <v>0</v>
      </c>
      <c r="X19" s="142">
        <v>0</v>
      </c>
      <c r="Y19" s="140">
        <f t="shared" si="8"/>
        <v>0</v>
      </c>
      <c r="Z19" s="140">
        <f t="shared" si="8"/>
        <v>0</v>
      </c>
      <c r="AA19" s="142">
        <f t="shared" si="15"/>
        <v>0</v>
      </c>
      <c r="AB19" s="142"/>
      <c r="AC19" s="140">
        <f>SUM(AC20:AC35)</f>
        <v>0</v>
      </c>
      <c r="AD19" s="140">
        <f>SUM(AD20:AD35)</f>
        <v>0</v>
      </c>
      <c r="AE19" s="142">
        <f t="shared" si="16"/>
        <v>0</v>
      </c>
      <c r="AF19" s="142"/>
      <c r="AG19" s="140">
        <f>SUM(AG20:AG35)</f>
        <v>0</v>
      </c>
      <c r="AH19" s="140">
        <f>SUM(AH20:AH35)</f>
        <v>0</v>
      </c>
      <c r="AI19" s="142">
        <f t="shared" si="17"/>
        <v>0</v>
      </c>
      <c r="AJ19" s="140">
        <f>SUM(AJ20:AJ35)</f>
        <v>0</v>
      </c>
      <c r="AK19" s="140">
        <f>SUM(AK20:AK35)</f>
        <v>0</v>
      </c>
      <c r="AL19" s="142">
        <f t="shared" si="18"/>
        <v>0</v>
      </c>
      <c r="AM19" s="142"/>
      <c r="AN19" s="140">
        <f>SUM(AN20:AN35)</f>
        <v>0</v>
      </c>
      <c r="AO19" s="140">
        <f>SUM(AO20:AO35)</f>
        <v>0</v>
      </c>
      <c r="AP19" s="142">
        <f t="shared" si="19"/>
        <v>0</v>
      </c>
      <c r="AQ19" s="142"/>
      <c r="AR19" s="140">
        <f>SUM(AR20:AR35)</f>
        <v>0</v>
      </c>
      <c r="AS19" s="140">
        <f>SUM(AS20:AS35)</f>
        <v>0</v>
      </c>
      <c r="AT19" s="142">
        <f>AS19-AR19</f>
        <v>0</v>
      </c>
      <c r="AU19" s="142"/>
      <c r="AV19" s="140">
        <f>SUM(AV20:AV35)</f>
        <v>0</v>
      </c>
      <c r="AW19" s="140">
        <f>SUM(AW20:AW35)</f>
        <v>0</v>
      </c>
      <c r="AX19" s="142">
        <f t="shared" si="20"/>
        <v>0</v>
      </c>
      <c r="AY19" s="142"/>
      <c r="AZ19" s="140">
        <f>SUM(AZ20:AZ35)</f>
        <v>0</v>
      </c>
      <c r="BA19" s="140">
        <f>SUM(BA20:BA35)</f>
        <v>0</v>
      </c>
      <c r="BB19" s="142">
        <f t="shared" si="21"/>
        <v>0</v>
      </c>
      <c r="BC19" s="142"/>
      <c r="BD19" s="140">
        <f>SUM(BD20:BD35)</f>
        <v>0</v>
      </c>
      <c r="BE19" s="140">
        <f>SUM(BE20:BE35)</f>
        <v>0</v>
      </c>
      <c r="BF19" s="142">
        <f t="shared" si="22"/>
        <v>0</v>
      </c>
      <c r="BG19" s="142"/>
      <c r="BH19" s="140">
        <f>SUM(BH20:BH35)</f>
        <v>0</v>
      </c>
      <c r="BI19" s="140">
        <f>SUM(BI20:BI35)</f>
        <v>0</v>
      </c>
      <c r="BJ19" s="142">
        <f t="shared" si="23"/>
        <v>0</v>
      </c>
      <c r="BK19" s="142"/>
      <c r="BL19" s="140">
        <f>SUM(BL20:BL35)</f>
        <v>0</v>
      </c>
      <c r="BM19" s="140">
        <f>SUM(BM20:BM35)</f>
        <v>0</v>
      </c>
      <c r="BN19" s="142">
        <f t="shared" si="24"/>
        <v>0</v>
      </c>
      <c r="BO19" s="142"/>
      <c r="BP19" s="140">
        <f>SUM(BP20:BP35)</f>
        <v>0</v>
      </c>
      <c r="BQ19" s="140">
        <f>SUM(BQ20:BQ35)</f>
        <v>0</v>
      </c>
      <c r="BR19" s="142">
        <f t="shared" si="25"/>
        <v>0</v>
      </c>
      <c r="BS19" s="142"/>
      <c r="BT19" s="140">
        <f>SUM(BT20:BT35)</f>
        <v>0</v>
      </c>
      <c r="BU19" s="140">
        <f>SUM(BU20:BU35)</f>
        <v>0</v>
      </c>
      <c r="BV19" s="142">
        <f t="shared" si="26"/>
        <v>0</v>
      </c>
      <c r="BW19" s="142"/>
      <c r="BX19" s="140">
        <f>SUM(BX20:BX35)</f>
        <v>0</v>
      </c>
      <c r="BY19" s="140">
        <f>SUM(BY20:BY35)</f>
        <v>0</v>
      </c>
      <c r="BZ19" s="142">
        <f t="shared" si="27"/>
        <v>0</v>
      </c>
      <c r="CA19" s="142"/>
      <c r="CB19" s="140">
        <f>SUM(CB20:CB35)</f>
        <v>0</v>
      </c>
      <c r="CC19" s="140">
        <f>SUM(CC20:CC35)</f>
        <v>0</v>
      </c>
      <c r="CD19" s="142">
        <f t="shared" si="28"/>
        <v>0</v>
      </c>
      <c r="CE19" s="142"/>
      <c r="CF19" s="140">
        <f>SUM(CF20:CF35)</f>
        <v>0</v>
      </c>
      <c r="CG19" s="140">
        <f>SUM(CG20:CG35)</f>
        <v>0</v>
      </c>
      <c r="CH19" s="142">
        <f t="shared" si="29"/>
        <v>0</v>
      </c>
      <c r="CI19" s="142"/>
      <c r="CJ19" s="140">
        <f>SUM(CJ20:CJ35)</f>
        <v>0</v>
      </c>
      <c r="CK19" s="140">
        <f>SUM(CK20:CK35)</f>
        <v>0</v>
      </c>
      <c r="CL19" s="142">
        <f t="shared" si="30"/>
        <v>0</v>
      </c>
      <c r="CM19" s="143"/>
      <c r="CN19" s="140">
        <f>SUM(CN20:CN35)</f>
        <v>0</v>
      </c>
      <c r="CO19" s="140">
        <f>SUM(CO20:CO35)</f>
        <v>0</v>
      </c>
      <c r="CP19" s="142">
        <f>CO19-CN19</f>
        <v>0</v>
      </c>
      <c r="CQ19" s="142"/>
      <c r="CR19" s="144">
        <f>SUM(CR20:CR35)</f>
        <v>0</v>
      </c>
      <c r="CS19" s="144">
        <f>SUM(CS20:CS35)</f>
        <v>0</v>
      </c>
      <c r="CT19" s="145">
        <f>CS19-CR19</f>
        <v>0</v>
      </c>
      <c r="CU19" s="141" t="e">
        <f>CS19/CR19</f>
        <v>#DIV/0!</v>
      </c>
      <c r="CV19" s="144">
        <f>SUM(CV20:CV35)</f>
        <v>0</v>
      </c>
      <c r="CW19" s="144">
        <f>SUM(CW20:CW35)</f>
        <v>0</v>
      </c>
      <c r="CX19" s="145">
        <f t="shared" si="31"/>
        <v>0</v>
      </c>
      <c r="CY19" s="141"/>
      <c r="CZ19" s="144">
        <f>SUM(CZ20:CZ35)</f>
        <v>0</v>
      </c>
      <c r="DA19" s="144">
        <f>SUM(DA20:DA35)</f>
        <v>0</v>
      </c>
      <c r="DB19" s="145">
        <f t="shared" si="32"/>
        <v>0</v>
      </c>
      <c r="DC19" s="141"/>
      <c r="DG19" s="140">
        <f>SUM(DG20:DG35)</f>
        <v>0</v>
      </c>
      <c r="DH19" s="140">
        <f>SUM(DH20:DH35)</f>
        <v>0</v>
      </c>
      <c r="DI19" s="142">
        <f>DH19-DG19</f>
        <v>0</v>
      </c>
      <c r="DJ19" s="142"/>
      <c r="DK19" s="140">
        <f>SUM(DK20:DK35)</f>
        <v>0</v>
      </c>
      <c r="DL19" s="140">
        <f>SUM(DL20:DL35)</f>
        <v>49.87218</v>
      </c>
      <c r="DM19" s="142">
        <f>DL19-DK19</f>
        <v>49.87218</v>
      </c>
      <c r="DN19" s="142"/>
    </row>
    <row r="20" spans="1:118" ht="13.5" hidden="1" customHeight="1" x14ac:dyDescent="0.2">
      <c r="A20" s="120"/>
      <c r="B20" s="121">
        <v>1718002292</v>
      </c>
      <c r="C20" s="120" t="s">
        <v>25</v>
      </c>
      <c r="D20" s="129"/>
      <c r="E20" s="130">
        <f t="shared" ref="E20" si="34">I20+M20+Q20+U20+Y20+AJ20+AN20+AR20+AV20+BD20+BH20+BX20+CF20+CJ20+CN20+CR20+CV20+CZ20</f>
        <v>0</v>
      </c>
      <c r="F20" s="130">
        <f>J20+N20+R20+V20+AK20+AO20+AW20+BM20+BQ20+CG20+CK20+CO20+DH20+DL20</f>
        <v>0</v>
      </c>
      <c r="G20" s="131">
        <f t="shared" si="7"/>
        <v>0</v>
      </c>
      <c r="H20" s="131">
        <v>0</v>
      </c>
      <c r="I20" s="130"/>
      <c r="J20" s="130"/>
      <c r="K20" s="132">
        <f t="shared" si="11"/>
        <v>0</v>
      </c>
      <c r="L20" s="132"/>
      <c r="M20" s="130"/>
      <c r="N20" s="130"/>
      <c r="O20" s="132">
        <f t="shared" si="12"/>
        <v>0</v>
      </c>
      <c r="P20" s="132"/>
      <c r="Q20" s="130"/>
      <c r="R20" s="130"/>
      <c r="S20" s="132">
        <f t="shared" si="13"/>
        <v>0</v>
      </c>
      <c r="T20" s="132" t="e">
        <f>R20/Q20</f>
        <v>#DIV/0!</v>
      </c>
      <c r="U20" s="130"/>
      <c r="V20" s="130"/>
      <c r="W20" s="132">
        <f t="shared" si="14"/>
        <v>0</v>
      </c>
      <c r="X20" s="132"/>
      <c r="Y20" s="133">
        <f t="shared" si="8"/>
        <v>0</v>
      </c>
      <c r="Z20" s="133">
        <f t="shared" si="8"/>
        <v>0</v>
      </c>
      <c r="AA20" s="132">
        <f t="shared" si="15"/>
        <v>0</v>
      </c>
      <c r="AB20" s="132"/>
      <c r="AC20" s="130"/>
      <c r="AD20" s="130"/>
      <c r="AE20" s="132">
        <f t="shared" si="16"/>
        <v>0</v>
      </c>
      <c r="AF20" s="132"/>
      <c r="AG20" s="130"/>
      <c r="AH20" s="130"/>
      <c r="AI20" s="132">
        <f t="shared" si="17"/>
        <v>0</v>
      </c>
      <c r="AJ20" s="130"/>
      <c r="AK20" s="130"/>
      <c r="AL20" s="132">
        <f t="shared" si="18"/>
        <v>0</v>
      </c>
      <c r="AM20" s="132"/>
      <c r="AN20" s="130"/>
      <c r="AO20" s="130"/>
      <c r="AP20" s="132">
        <f t="shared" si="19"/>
        <v>0</v>
      </c>
      <c r="AQ20" s="132"/>
      <c r="AR20" s="132"/>
      <c r="AS20" s="132"/>
      <c r="AT20" s="132">
        <f>AS20-AR20</f>
        <v>0</v>
      </c>
      <c r="AU20" s="132"/>
      <c r="AV20" s="130"/>
      <c r="AW20" s="130"/>
      <c r="AX20" s="132">
        <f t="shared" si="20"/>
        <v>0</v>
      </c>
      <c r="AY20" s="132"/>
      <c r="AZ20" s="130"/>
      <c r="BA20" s="130"/>
      <c r="BB20" s="132">
        <f t="shared" si="21"/>
        <v>0</v>
      </c>
      <c r="BC20" s="132"/>
      <c r="BD20" s="130"/>
      <c r="BE20" s="130"/>
      <c r="BF20" s="132">
        <f t="shared" si="22"/>
        <v>0</v>
      </c>
      <c r="BG20" s="132"/>
      <c r="BH20" s="130"/>
      <c r="BI20" s="130"/>
      <c r="BJ20" s="132">
        <f t="shared" si="23"/>
        <v>0</v>
      </c>
      <c r="BK20" s="132"/>
      <c r="BL20" s="130"/>
      <c r="BM20" s="130"/>
      <c r="BN20" s="132">
        <f t="shared" si="24"/>
        <v>0</v>
      </c>
      <c r="BO20" s="132"/>
      <c r="BP20" s="130"/>
      <c r="BQ20" s="130"/>
      <c r="BR20" s="132">
        <f t="shared" si="25"/>
        <v>0</v>
      </c>
      <c r="BS20" s="132"/>
      <c r="BT20" s="130"/>
      <c r="BU20" s="130"/>
      <c r="BV20" s="132">
        <f t="shared" si="26"/>
        <v>0</v>
      </c>
      <c r="BW20" s="132"/>
      <c r="BX20" s="130"/>
      <c r="BY20" s="130"/>
      <c r="BZ20" s="132">
        <f t="shared" si="27"/>
        <v>0</v>
      </c>
      <c r="CA20" s="132"/>
      <c r="CB20" s="130"/>
      <c r="CC20" s="130"/>
      <c r="CD20" s="132">
        <f t="shared" si="28"/>
        <v>0</v>
      </c>
      <c r="CE20" s="132"/>
      <c r="CF20" s="130"/>
      <c r="CG20" s="130"/>
      <c r="CH20" s="132">
        <f t="shared" si="29"/>
        <v>0</v>
      </c>
      <c r="CI20" s="132"/>
      <c r="CJ20" s="130"/>
      <c r="CK20" s="130"/>
      <c r="CL20" s="132">
        <f t="shared" si="30"/>
        <v>0</v>
      </c>
      <c r="CM20" s="115"/>
      <c r="CN20" s="134"/>
      <c r="CO20" s="134"/>
      <c r="CP20" s="134">
        <f>CO20-CN20</f>
        <v>0</v>
      </c>
      <c r="CQ20" s="134"/>
      <c r="CR20" s="86"/>
      <c r="CS20" s="86"/>
      <c r="CT20" s="127">
        <f>CS20-CR20</f>
        <v>0</v>
      </c>
      <c r="CU20" s="128"/>
      <c r="CV20" s="87"/>
      <c r="CW20" s="87"/>
      <c r="CX20" s="127">
        <f t="shared" si="31"/>
        <v>0</v>
      </c>
      <c r="CY20" s="128"/>
      <c r="CZ20" s="87"/>
      <c r="DA20" s="87"/>
      <c r="DB20" s="127">
        <f t="shared" si="32"/>
        <v>0</v>
      </c>
      <c r="DC20" s="128"/>
      <c r="DG20" s="134"/>
      <c r="DH20" s="134"/>
      <c r="DI20" s="134">
        <f>DH20-DG20</f>
        <v>0</v>
      </c>
      <c r="DJ20" s="134"/>
      <c r="DK20" s="134"/>
      <c r="DL20" s="134"/>
      <c r="DM20" s="134">
        <f>DL20-DK20</f>
        <v>0</v>
      </c>
      <c r="DN20" s="134"/>
    </row>
    <row r="21" spans="1:118" s="158" customFormat="1" ht="12.75" customHeight="1" x14ac:dyDescent="0.2">
      <c r="A21" s="147"/>
      <c r="B21" s="148"/>
      <c r="C21" s="149" t="s">
        <v>26</v>
      </c>
      <c r="D21" s="150"/>
      <c r="E21" s="151">
        <f>I21+M21+Q21+U21+Y21+AJ21+AN21+AV21+BL21+CF21+CN21+DK21</f>
        <v>1.81</v>
      </c>
      <c r="F21" s="151">
        <f>J21+N21+R21+V21+Z21+AK21+AO21+AW21+BM21+BQ21+CG21+CO21+DL21</f>
        <v>72.403099999999995</v>
      </c>
      <c r="G21" s="152">
        <f t="shared" si="7"/>
        <v>70.593099999999993</v>
      </c>
      <c r="H21" s="152">
        <v>0</v>
      </c>
      <c r="I21" s="151"/>
      <c r="J21" s="151">
        <v>22.530919999999998</v>
      </c>
      <c r="K21" s="153">
        <f t="shared" si="11"/>
        <v>22.530919999999998</v>
      </c>
      <c r="L21" s="153"/>
      <c r="M21" s="151"/>
      <c r="N21" s="151"/>
      <c r="O21" s="153">
        <f t="shared" si="12"/>
        <v>0</v>
      </c>
      <c r="P21" s="153"/>
      <c r="Q21" s="151">
        <v>1.81</v>
      </c>
      <c r="R21" s="151"/>
      <c r="S21" s="153">
        <f>R21-Q21</f>
        <v>-1.81</v>
      </c>
      <c r="T21" s="153"/>
      <c r="U21" s="151"/>
      <c r="V21" s="151"/>
      <c r="W21" s="153">
        <f t="shared" si="14"/>
        <v>0</v>
      </c>
      <c r="X21" s="153">
        <v>0</v>
      </c>
      <c r="Y21" s="151">
        <f t="shared" si="8"/>
        <v>0</v>
      </c>
      <c r="Z21" s="151">
        <f t="shared" si="8"/>
        <v>0</v>
      </c>
      <c r="AA21" s="153">
        <f t="shared" si="15"/>
        <v>0</v>
      </c>
      <c r="AB21" s="153" t="e">
        <f>Z21/Y21</f>
        <v>#DIV/0!</v>
      </c>
      <c r="AC21" s="151"/>
      <c r="AD21" s="151"/>
      <c r="AE21" s="153">
        <f t="shared" si="16"/>
        <v>0</v>
      </c>
      <c r="AF21" s="153" t="e">
        <f>AD21/AC21</f>
        <v>#DIV/0!</v>
      </c>
      <c r="AG21" s="151"/>
      <c r="AH21" s="151"/>
      <c r="AI21" s="153">
        <f t="shared" si="17"/>
        <v>0</v>
      </c>
      <c r="AJ21" s="151"/>
      <c r="AK21" s="151"/>
      <c r="AL21" s="153">
        <f t="shared" si="18"/>
        <v>0</v>
      </c>
      <c r="AM21" s="153"/>
      <c r="AN21" s="151"/>
      <c r="AO21" s="151"/>
      <c r="AP21" s="153">
        <f t="shared" si="19"/>
        <v>0</v>
      </c>
      <c r="AQ21" s="153">
        <v>0</v>
      </c>
      <c r="AR21" s="153"/>
      <c r="AS21" s="153"/>
      <c r="AT21" s="153">
        <f>AS21-AR21</f>
        <v>0</v>
      </c>
      <c r="AU21" s="153"/>
      <c r="AV21" s="151"/>
      <c r="AW21" s="151"/>
      <c r="AX21" s="153">
        <f t="shared" si="20"/>
        <v>0</v>
      </c>
      <c r="AY21" s="153"/>
      <c r="AZ21" s="151"/>
      <c r="BA21" s="151"/>
      <c r="BB21" s="153">
        <f t="shared" si="21"/>
        <v>0</v>
      </c>
      <c r="BC21" s="153"/>
      <c r="BD21" s="151"/>
      <c r="BE21" s="151"/>
      <c r="BF21" s="153">
        <f t="shared" si="22"/>
        <v>0</v>
      </c>
      <c r="BG21" s="153"/>
      <c r="BH21" s="151"/>
      <c r="BI21" s="151"/>
      <c r="BJ21" s="153">
        <f t="shared" si="23"/>
        <v>0</v>
      </c>
      <c r="BK21" s="153"/>
      <c r="BL21" s="151"/>
      <c r="BM21" s="151"/>
      <c r="BN21" s="153">
        <f t="shared" si="24"/>
        <v>0</v>
      </c>
      <c r="BO21" s="153"/>
      <c r="BP21" s="151"/>
      <c r="BQ21" s="151"/>
      <c r="BR21" s="153">
        <f t="shared" si="25"/>
        <v>0</v>
      </c>
      <c r="BS21" s="153"/>
      <c r="BT21" s="151"/>
      <c r="BU21" s="151"/>
      <c r="BV21" s="153">
        <f t="shared" si="26"/>
        <v>0</v>
      </c>
      <c r="BW21" s="153"/>
      <c r="BX21" s="151"/>
      <c r="BY21" s="151"/>
      <c r="BZ21" s="153">
        <f t="shared" si="27"/>
        <v>0</v>
      </c>
      <c r="CA21" s="153"/>
      <c r="CB21" s="151"/>
      <c r="CC21" s="151"/>
      <c r="CD21" s="153">
        <f t="shared" si="28"/>
        <v>0</v>
      </c>
      <c r="CE21" s="153"/>
      <c r="CF21" s="151"/>
      <c r="CG21" s="151"/>
      <c r="CH21" s="153">
        <f t="shared" si="29"/>
        <v>0</v>
      </c>
      <c r="CI21" s="153"/>
      <c r="CJ21" s="151"/>
      <c r="CK21" s="151"/>
      <c r="CL21" s="153">
        <f t="shared" si="30"/>
        <v>0</v>
      </c>
      <c r="CM21" s="154"/>
      <c r="CN21" s="153"/>
      <c r="CO21" s="153"/>
      <c r="CP21" s="153">
        <f>CO21-CN21</f>
        <v>0</v>
      </c>
      <c r="CQ21" s="153"/>
      <c r="CR21" s="155"/>
      <c r="CS21" s="155"/>
      <c r="CT21" s="156">
        <f>CS21-CR21</f>
        <v>0</v>
      </c>
      <c r="CU21" s="152"/>
      <c r="CV21" s="157"/>
      <c r="CW21" s="157"/>
      <c r="CX21" s="156">
        <f t="shared" si="31"/>
        <v>0</v>
      </c>
      <c r="CY21" s="152"/>
      <c r="CZ21" s="157"/>
      <c r="DA21" s="157"/>
      <c r="DB21" s="156">
        <f t="shared" si="32"/>
        <v>0</v>
      </c>
      <c r="DC21" s="152"/>
      <c r="DG21" s="153"/>
      <c r="DH21" s="153"/>
      <c r="DI21" s="153">
        <f>DH21-DG21</f>
        <v>0</v>
      </c>
      <c r="DJ21" s="153"/>
      <c r="DK21" s="153"/>
      <c r="DL21" s="153">
        <v>49.87218</v>
      </c>
      <c r="DM21" s="153">
        <f>DL21-DK21</f>
        <v>49.87218</v>
      </c>
      <c r="DN21" s="153"/>
    </row>
    <row r="22" spans="1:118" ht="12" hidden="1" customHeight="1" x14ac:dyDescent="0.2">
      <c r="A22" s="120"/>
      <c r="B22" s="121">
        <v>1712001334</v>
      </c>
      <c r="C22" s="135" t="s">
        <v>16</v>
      </c>
      <c r="D22" s="136"/>
      <c r="E22" s="130">
        <f t="shared" ref="E22:E27" si="35">I22+M22+Q22+U22+Y22+AJ22+AN22+AV22+BL22+CF22+CN22+DK22</f>
        <v>0</v>
      </c>
      <c r="F22" s="130">
        <f t="shared" ref="F22:F27" si="36">J22+N22+R22+V22+Z22+AK22+AO22+AW22+BM22+BQ22+CG22+CO22+DL22</f>
        <v>0</v>
      </c>
      <c r="G22" s="131">
        <f t="shared" si="7"/>
        <v>0</v>
      </c>
      <c r="H22" s="131">
        <v>0</v>
      </c>
      <c r="I22" s="130"/>
      <c r="J22" s="130"/>
      <c r="K22" s="132">
        <f t="shared" si="11"/>
        <v>0</v>
      </c>
      <c r="L22" s="132"/>
      <c r="M22" s="130"/>
      <c r="N22" s="130"/>
      <c r="O22" s="132">
        <f t="shared" si="12"/>
        <v>0</v>
      </c>
      <c r="P22" s="132"/>
      <c r="Q22" s="130"/>
      <c r="R22" s="130"/>
      <c r="S22" s="132">
        <f t="shared" si="13"/>
        <v>0</v>
      </c>
      <c r="T22" s="132"/>
      <c r="U22" s="130"/>
      <c r="V22" s="130"/>
      <c r="W22" s="132">
        <f t="shared" si="14"/>
        <v>0</v>
      </c>
      <c r="X22" s="132"/>
      <c r="Y22" s="133">
        <f t="shared" si="8"/>
        <v>0</v>
      </c>
      <c r="Z22" s="133">
        <f t="shared" si="8"/>
        <v>0</v>
      </c>
      <c r="AA22" s="132">
        <f t="shared" si="15"/>
        <v>0</v>
      </c>
      <c r="AB22" s="132"/>
      <c r="AC22" s="130"/>
      <c r="AD22" s="130"/>
      <c r="AE22" s="132"/>
      <c r="AF22" s="132"/>
      <c r="AG22" s="130"/>
      <c r="AH22" s="130"/>
      <c r="AI22" s="132">
        <f t="shared" si="17"/>
        <v>0</v>
      </c>
      <c r="AJ22" s="130"/>
      <c r="AK22" s="130"/>
      <c r="AL22" s="132">
        <f t="shared" si="18"/>
        <v>0</v>
      </c>
      <c r="AM22" s="132"/>
      <c r="AN22" s="130"/>
      <c r="AO22" s="130"/>
      <c r="AP22" s="132">
        <f t="shared" si="19"/>
        <v>0</v>
      </c>
      <c r="AQ22" s="132">
        <v>0</v>
      </c>
      <c r="AR22" s="132"/>
      <c r="AS22" s="132"/>
      <c r="AT22" s="132"/>
      <c r="AU22" s="132"/>
      <c r="AV22" s="130"/>
      <c r="AW22" s="130"/>
      <c r="AX22" s="132">
        <f t="shared" si="20"/>
        <v>0</v>
      </c>
      <c r="AY22" s="132"/>
      <c r="AZ22" s="130"/>
      <c r="BA22" s="130"/>
      <c r="BB22" s="132">
        <f t="shared" si="21"/>
        <v>0</v>
      </c>
      <c r="BC22" s="132"/>
      <c r="BD22" s="130"/>
      <c r="BE22" s="130"/>
      <c r="BF22" s="132">
        <f t="shared" si="22"/>
        <v>0</v>
      </c>
      <c r="BG22" s="132"/>
      <c r="BH22" s="130"/>
      <c r="BI22" s="130"/>
      <c r="BJ22" s="132">
        <f t="shared" si="23"/>
        <v>0</v>
      </c>
      <c r="BK22" s="132"/>
      <c r="BL22" s="130"/>
      <c r="BM22" s="130"/>
      <c r="BN22" s="132">
        <f t="shared" si="24"/>
        <v>0</v>
      </c>
      <c r="BO22" s="132"/>
      <c r="BP22" s="130"/>
      <c r="BQ22" s="130"/>
      <c r="BR22" s="132">
        <f t="shared" si="25"/>
        <v>0</v>
      </c>
      <c r="BS22" s="132"/>
      <c r="BT22" s="130"/>
      <c r="BU22" s="130"/>
      <c r="BV22" s="132">
        <f t="shared" si="26"/>
        <v>0</v>
      </c>
      <c r="BW22" s="132"/>
      <c r="BX22" s="130"/>
      <c r="BY22" s="130"/>
      <c r="BZ22" s="132">
        <f t="shared" si="27"/>
        <v>0</v>
      </c>
      <c r="CA22" s="132"/>
      <c r="CB22" s="130"/>
      <c r="CC22" s="130"/>
      <c r="CD22" s="132">
        <f t="shared" si="28"/>
        <v>0</v>
      </c>
      <c r="CE22" s="132"/>
      <c r="CF22" s="130"/>
      <c r="CG22" s="130">
        <v>0</v>
      </c>
      <c r="CH22" s="132">
        <f t="shared" si="29"/>
        <v>0</v>
      </c>
      <c r="CI22" s="132"/>
      <c r="CJ22" s="130"/>
      <c r="CK22" s="130"/>
      <c r="CL22" s="132">
        <f t="shared" si="30"/>
        <v>0</v>
      </c>
      <c r="CM22" s="115"/>
      <c r="CN22" s="134"/>
      <c r="CO22" s="134"/>
      <c r="CP22" s="134"/>
      <c r="CQ22" s="134"/>
      <c r="CR22" s="86"/>
      <c r="CS22" s="86"/>
      <c r="CT22" s="127"/>
      <c r="CU22" s="128"/>
      <c r="CV22" s="87"/>
      <c r="CW22" s="87"/>
      <c r="CX22" s="127">
        <f t="shared" si="31"/>
        <v>0</v>
      </c>
      <c r="CY22" s="128"/>
      <c r="CZ22" s="87"/>
      <c r="DA22" s="87"/>
      <c r="DB22" s="127">
        <f t="shared" si="32"/>
        <v>0</v>
      </c>
      <c r="DC22" s="128"/>
      <c r="DG22" s="134"/>
      <c r="DH22" s="134"/>
      <c r="DI22" s="134"/>
      <c r="DJ22" s="134"/>
      <c r="DK22" s="134"/>
      <c r="DL22" s="134"/>
      <c r="DM22" s="134"/>
      <c r="DN22" s="134"/>
    </row>
    <row r="23" spans="1:118" ht="12.75" hidden="1" customHeight="1" x14ac:dyDescent="0.2">
      <c r="A23" s="120"/>
      <c r="B23" s="121">
        <v>1718001468</v>
      </c>
      <c r="C23" s="120" t="s">
        <v>28</v>
      </c>
      <c r="D23" s="129"/>
      <c r="E23" s="130">
        <f t="shared" si="35"/>
        <v>0</v>
      </c>
      <c r="F23" s="130">
        <f t="shared" si="36"/>
        <v>0</v>
      </c>
      <c r="G23" s="131">
        <f t="shared" si="7"/>
        <v>0</v>
      </c>
      <c r="H23" s="131">
        <v>0</v>
      </c>
      <c r="I23" s="130"/>
      <c r="J23" s="130"/>
      <c r="K23" s="132">
        <f t="shared" si="11"/>
        <v>0</v>
      </c>
      <c r="L23" s="132"/>
      <c r="M23" s="130"/>
      <c r="N23" s="130"/>
      <c r="O23" s="132">
        <f t="shared" si="12"/>
        <v>0</v>
      </c>
      <c r="P23" s="132" t="e">
        <f>N23/M23</f>
        <v>#DIV/0!</v>
      </c>
      <c r="Q23" s="130"/>
      <c r="R23" s="130"/>
      <c r="S23" s="132">
        <f t="shared" si="13"/>
        <v>0</v>
      </c>
      <c r="T23" s="132" t="e">
        <f>R23/Q23</f>
        <v>#DIV/0!</v>
      </c>
      <c r="U23" s="130"/>
      <c r="V23" s="130"/>
      <c r="W23" s="132">
        <f t="shared" si="14"/>
        <v>0</v>
      </c>
      <c r="X23" s="132" t="e">
        <f>V23/U23</f>
        <v>#DIV/0!</v>
      </c>
      <c r="Y23" s="133">
        <f t="shared" si="8"/>
        <v>0</v>
      </c>
      <c r="Z23" s="133">
        <f t="shared" si="8"/>
        <v>0</v>
      </c>
      <c r="AA23" s="132">
        <f t="shared" si="15"/>
        <v>0</v>
      </c>
      <c r="AB23" s="132" t="e">
        <f>Z23/Y23</f>
        <v>#DIV/0!</v>
      </c>
      <c r="AC23" s="130"/>
      <c r="AD23" s="130"/>
      <c r="AE23" s="132">
        <f t="shared" ref="AE23:AE29" si="37">AD23-AC23</f>
        <v>0</v>
      </c>
      <c r="AF23" s="132" t="e">
        <f>AD23/AC23</f>
        <v>#DIV/0!</v>
      </c>
      <c r="AG23" s="130"/>
      <c r="AH23" s="130"/>
      <c r="AI23" s="132">
        <f t="shared" si="17"/>
        <v>0</v>
      </c>
      <c r="AJ23" s="130"/>
      <c r="AK23" s="130"/>
      <c r="AL23" s="132">
        <f t="shared" si="18"/>
        <v>0</v>
      </c>
      <c r="AM23" s="132" t="e">
        <f>AK23/AJ23</f>
        <v>#DIV/0!</v>
      </c>
      <c r="AN23" s="130"/>
      <c r="AO23" s="130"/>
      <c r="AP23" s="132">
        <f t="shared" si="19"/>
        <v>0</v>
      </c>
      <c r="AQ23" s="132" t="e">
        <f>AO23/AN23</f>
        <v>#DIV/0!</v>
      </c>
      <c r="AR23" s="132"/>
      <c r="AS23" s="132"/>
      <c r="AT23" s="132">
        <f>AS23-AR23</f>
        <v>0</v>
      </c>
      <c r="AU23" s="132"/>
      <c r="AV23" s="130"/>
      <c r="AW23" s="130"/>
      <c r="AX23" s="132">
        <f t="shared" si="20"/>
        <v>0</v>
      </c>
      <c r="AY23" s="132"/>
      <c r="AZ23" s="130"/>
      <c r="BA23" s="130"/>
      <c r="BB23" s="132">
        <f t="shared" si="21"/>
        <v>0</v>
      </c>
      <c r="BC23" s="132" t="e">
        <f>BA23/AZ23</f>
        <v>#DIV/0!</v>
      </c>
      <c r="BD23" s="130"/>
      <c r="BE23" s="130"/>
      <c r="BF23" s="132">
        <f t="shared" si="22"/>
        <v>0</v>
      </c>
      <c r="BG23" s="132" t="e">
        <f>BE23/BD23</f>
        <v>#DIV/0!</v>
      </c>
      <c r="BH23" s="130"/>
      <c r="BI23" s="130"/>
      <c r="BJ23" s="132">
        <f t="shared" si="23"/>
        <v>0</v>
      </c>
      <c r="BK23" s="132" t="e">
        <f>BI23/BH23</f>
        <v>#DIV/0!</v>
      </c>
      <c r="BL23" s="130"/>
      <c r="BM23" s="130"/>
      <c r="BN23" s="132">
        <f t="shared" si="24"/>
        <v>0</v>
      </c>
      <c r="BO23" s="132"/>
      <c r="BP23" s="130"/>
      <c r="BQ23" s="130"/>
      <c r="BR23" s="132">
        <f t="shared" si="25"/>
        <v>0</v>
      </c>
      <c r="BS23" s="132"/>
      <c r="BT23" s="130"/>
      <c r="BU23" s="130"/>
      <c r="BV23" s="132">
        <f t="shared" si="26"/>
        <v>0</v>
      </c>
      <c r="BW23" s="132"/>
      <c r="BX23" s="130"/>
      <c r="BY23" s="130"/>
      <c r="BZ23" s="132">
        <f t="shared" si="27"/>
        <v>0</v>
      </c>
      <c r="CA23" s="132" t="e">
        <f>BY23/BX23</f>
        <v>#DIV/0!</v>
      </c>
      <c r="CB23" s="130"/>
      <c r="CC23" s="130"/>
      <c r="CD23" s="132">
        <f t="shared" si="28"/>
        <v>0</v>
      </c>
      <c r="CE23" s="132"/>
      <c r="CF23" s="130"/>
      <c r="CG23" s="130"/>
      <c r="CH23" s="132">
        <f t="shared" si="29"/>
        <v>0</v>
      </c>
      <c r="CI23" s="132"/>
      <c r="CJ23" s="130"/>
      <c r="CK23" s="130"/>
      <c r="CL23" s="132">
        <f t="shared" si="30"/>
        <v>0</v>
      </c>
      <c r="CM23" s="115"/>
      <c r="CN23" s="134"/>
      <c r="CO23" s="134"/>
      <c r="CP23" s="134">
        <f>CO23-CN23</f>
        <v>0</v>
      </c>
      <c r="CQ23" s="134"/>
      <c r="CR23" s="86"/>
      <c r="CS23" s="86"/>
      <c r="CT23" s="127">
        <f>CS23-CR23</f>
        <v>0</v>
      </c>
      <c r="CU23" s="128"/>
      <c r="CV23" s="87"/>
      <c r="CW23" s="87"/>
      <c r="CX23" s="127">
        <f t="shared" si="31"/>
        <v>0</v>
      </c>
      <c r="CY23" s="128" t="e">
        <f>CW23/CV23</f>
        <v>#DIV/0!</v>
      </c>
      <c r="CZ23" s="87"/>
      <c r="DA23" s="87"/>
      <c r="DB23" s="127">
        <f t="shared" si="32"/>
        <v>0</v>
      </c>
      <c r="DC23" s="128" t="e">
        <f>DA23/CZ23</f>
        <v>#DIV/0!</v>
      </c>
      <c r="DG23" s="134"/>
      <c r="DH23" s="134"/>
      <c r="DI23" s="134">
        <f>DH23-DG23</f>
        <v>0</v>
      </c>
      <c r="DJ23" s="134"/>
      <c r="DK23" s="134"/>
      <c r="DL23" s="134"/>
      <c r="DM23" s="134">
        <f>DL23-DK23</f>
        <v>0</v>
      </c>
      <c r="DN23" s="134"/>
    </row>
    <row r="24" spans="1:118" ht="12.75" hidden="1" customHeight="1" x14ac:dyDescent="0.2">
      <c r="A24" s="120"/>
      <c r="B24" s="121">
        <v>1718001612</v>
      </c>
      <c r="C24" s="120" t="s">
        <v>221</v>
      </c>
      <c r="D24" s="129"/>
      <c r="E24" s="130">
        <f t="shared" si="35"/>
        <v>0</v>
      </c>
      <c r="F24" s="130">
        <f t="shared" si="36"/>
        <v>0</v>
      </c>
      <c r="G24" s="131">
        <f t="shared" si="7"/>
        <v>0</v>
      </c>
      <c r="H24" s="131">
        <v>0</v>
      </c>
      <c r="I24" s="130"/>
      <c r="J24" s="130"/>
      <c r="K24" s="132">
        <f t="shared" si="11"/>
        <v>0</v>
      </c>
      <c r="L24" s="132"/>
      <c r="M24" s="130"/>
      <c r="N24" s="130"/>
      <c r="O24" s="132">
        <f t="shared" si="12"/>
        <v>0</v>
      </c>
      <c r="P24" s="132"/>
      <c r="Q24" s="130"/>
      <c r="R24" s="130"/>
      <c r="S24" s="132">
        <f t="shared" si="13"/>
        <v>0</v>
      </c>
      <c r="T24" s="132"/>
      <c r="U24" s="130"/>
      <c r="V24" s="130"/>
      <c r="W24" s="132">
        <f t="shared" si="14"/>
        <v>0</v>
      </c>
      <c r="X24" s="132"/>
      <c r="Y24" s="133">
        <f t="shared" si="8"/>
        <v>0</v>
      </c>
      <c r="Z24" s="133">
        <f t="shared" si="8"/>
        <v>0</v>
      </c>
      <c r="AA24" s="132">
        <f t="shared" si="15"/>
        <v>0</v>
      </c>
      <c r="AB24" s="132"/>
      <c r="AC24" s="130"/>
      <c r="AD24" s="130"/>
      <c r="AE24" s="132">
        <f t="shared" si="37"/>
        <v>0</v>
      </c>
      <c r="AF24" s="132"/>
      <c r="AG24" s="130"/>
      <c r="AH24" s="130"/>
      <c r="AI24" s="132">
        <f t="shared" si="17"/>
        <v>0</v>
      </c>
      <c r="AJ24" s="130"/>
      <c r="AK24" s="130"/>
      <c r="AL24" s="132">
        <f t="shared" si="18"/>
        <v>0</v>
      </c>
      <c r="AM24" s="132"/>
      <c r="AN24" s="130"/>
      <c r="AO24" s="130"/>
      <c r="AP24" s="132">
        <f t="shared" si="19"/>
        <v>0</v>
      </c>
      <c r="AQ24" s="132"/>
      <c r="AR24" s="132"/>
      <c r="AS24" s="132"/>
      <c r="AT24" s="132">
        <f>AS24-AR24</f>
        <v>0</v>
      </c>
      <c r="AU24" s="132"/>
      <c r="AV24" s="130"/>
      <c r="AW24" s="130"/>
      <c r="AX24" s="132">
        <f t="shared" si="20"/>
        <v>0</v>
      </c>
      <c r="AY24" s="132"/>
      <c r="AZ24" s="130"/>
      <c r="BA24" s="130"/>
      <c r="BB24" s="132">
        <f t="shared" si="21"/>
        <v>0</v>
      </c>
      <c r="BC24" s="132"/>
      <c r="BD24" s="130"/>
      <c r="BE24" s="130"/>
      <c r="BF24" s="132">
        <f t="shared" si="22"/>
        <v>0</v>
      </c>
      <c r="BG24" s="132"/>
      <c r="BH24" s="130"/>
      <c r="BI24" s="130"/>
      <c r="BJ24" s="132">
        <f t="shared" si="23"/>
        <v>0</v>
      </c>
      <c r="BK24" s="132"/>
      <c r="BL24" s="130"/>
      <c r="BM24" s="130"/>
      <c r="BN24" s="132">
        <f t="shared" si="24"/>
        <v>0</v>
      </c>
      <c r="BO24" s="132"/>
      <c r="BP24" s="130"/>
      <c r="BQ24" s="130"/>
      <c r="BR24" s="132">
        <f t="shared" si="25"/>
        <v>0</v>
      </c>
      <c r="BS24" s="132"/>
      <c r="BT24" s="130"/>
      <c r="BU24" s="130"/>
      <c r="BV24" s="132">
        <f t="shared" si="26"/>
        <v>0</v>
      </c>
      <c r="BW24" s="132"/>
      <c r="BX24" s="130"/>
      <c r="BY24" s="130"/>
      <c r="BZ24" s="132">
        <f t="shared" si="27"/>
        <v>0</v>
      </c>
      <c r="CA24" s="132"/>
      <c r="CB24" s="130"/>
      <c r="CC24" s="130"/>
      <c r="CD24" s="132">
        <f t="shared" si="28"/>
        <v>0</v>
      </c>
      <c r="CE24" s="132"/>
      <c r="CF24" s="130"/>
      <c r="CG24" s="130"/>
      <c r="CH24" s="132">
        <f t="shared" si="29"/>
        <v>0</v>
      </c>
      <c r="CI24" s="132"/>
      <c r="CJ24" s="130"/>
      <c r="CK24" s="130"/>
      <c r="CL24" s="132">
        <f t="shared" si="30"/>
        <v>0</v>
      </c>
      <c r="CM24" s="115"/>
      <c r="CN24" s="134"/>
      <c r="CO24" s="134"/>
      <c r="CP24" s="134">
        <f>CO24-CN24</f>
        <v>0</v>
      </c>
      <c r="CQ24" s="134"/>
      <c r="CR24" s="86"/>
      <c r="CS24" s="86"/>
      <c r="CT24" s="127">
        <f>CS24-CR24</f>
        <v>0</v>
      </c>
      <c r="CU24" s="128"/>
      <c r="CV24" s="87"/>
      <c r="CW24" s="87"/>
      <c r="CX24" s="127">
        <f t="shared" si="31"/>
        <v>0</v>
      </c>
      <c r="CY24" s="128"/>
      <c r="CZ24" s="87"/>
      <c r="DA24" s="87"/>
      <c r="DB24" s="127">
        <f t="shared" si="32"/>
        <v>0</v>
      </c>
      <c r="DC24" s="128"/>
      <c r="DG24" s="134"/>
      <c r="DH24" s="134"/>
      <c r="DI24" s="134">
        <f>DH24-DG24</f>
        <v>0</v>
      </c>
      <c r="DJ24" s="134"/>
      <c r="DK24" s="134"/>
      <c r="DL24" s="134"/>
      <c r="DM24" s="134">
        <f>DL24-DK24</f>
        <v>0</v>
      </c>
      <c r="DN24" s="134"/>
    </row>
    <row r="25" spans="1:118" ht="12.75" hidden="1" customHeight="1" x14ac:dyDescent="0.2">
      <c r="A25" s="120"/>
      <c r="B25" s="159" t="s">
        <v>30</v>
      </c>
      <c r="C25" s="160" t="s">
        <v>31</v>
      </c>
      <c r="D25" s="129"/>
      <c r="E25" s="130">
        <f t="shared" si="35"/>
        <v>0</v>
      </c>
      <c r="F25" s="130">
        <f t="shared" si="36"/>
        <v>0</v>
      </c>
      <c r="G25" s="131">
        <f t="shared" si="7"/>
        <v>0</v>
      </c>
      <c r="H25" s="131">
        <v>0</v>
      </c>
      <c r="I25" s="130"/>
      <c r="J25" s="130"/>
      <c r="K25" s="132"/>
      <c r="L25" s="132"/>
      <c r="M25" s="130"/>
      <c r="N25" s="130"/>
      <c r="O25" s="132"/>
      <c r="P25" s="132"/>
      <c r="Q25" s="130"/>
      <c r="R25" s="130"/>
      <c r="S25" s="132"/>
      <c r="T25" s="132"/>
      <c r="U25" s="130"/>
      <c r="V25" s="130"/>
      <c r="W25" s="132"/>
      <c r="X25" s="132"/>
      <c r="Y25" s="133"/>
      <c r="Z25" s="133"/>
      <c r="AA25" s="132"/>
      <c r="AB25" s="132"/>
      <c r="AC25" s="130"/>
      <c r="AD25" s="130"/>
      <c r="AE25" s="132"/>
      <c r="AF25" s="132"/>
      <c r="AG25" s="130"/>
      <c r="AH25" s="130"/>
      <c r="AI25" s="132"/>
      <c r="AJ25" s="130"/>
      <c r="AK25" s="130"/>
      <c r="AL25" s="132"/>
      <c r="AM25" s="132"/>
      <c r="AN25" s="130"/>
      <c r="AO25" s="130"/>
      <c r="AP25" s="132"/>
      <c r="AQ25" s="132"/>
      <c r="AR25" s="132"/>
      <c r="AS25" s="132"/>
      <c r="AT25" s="132"/>
      <c r="AU25" s="132"/>
      <c r="AV25" s="130"/>
      <c r="AW25" s="130"/>
      <c r="AX25" s="132"/>
      <c r="AY25" s="132"/>
      <c r="AZ25" s="130"/>
      <c r="BA25" s="130"/>
      <c r="BB25" s="132"/>
      <c r="BC25" s="132"/>
      <c r="BD25" s="130"/>
      <c r="BE25" s="130"/>
      <c r="BF25" s="132"/>
      <c r="BG25" s="132"/>
      <c r="BH25" s="130"/>
      <c r="BI25" s="130"/>
      <c r="BJ25" s="132"/>
      <c r="BK25" s="132"/>
      <c r="BL25" s="130"/>
      <c r="BM25" s="130"/>
      <c r="BN25" s="132"/>
      <c r="BO25" s="132"/>
      <c r="BP25" s="130"/>
      <c r="BQ25" s="130"/>
      <c r="BR25" s="132"/>
      <c r="BS25" s="132"/>
      <c r="BT25" s="130"/>
      <c r="BU25" s="130"/>
      <c r="BV25" s="132"/>
      <c r="BW25" s="132"/>
      <c r="BX25" s="130"/>
      <c r="BY25" s="130"/>
      <c r="BZ25" s="132"/>
      <c r="CA25" s="132"/>
      <c r="CB25" s="130"/>
      <c r="CC25" s="130"/>
      <c r="CD25" s="132"/>
      <c r="CE25" s="132"/>
      <c r="CF25" s="130"/>
      <c r="CG25" s="130"/>
      <c r="CH25" s="132"/>
      <c r="CI25" s="132"/>
      <c r="CJ25" s="130"/>
      <c r="CK25" s="130"/>
      <c r="CL25" s="132"/>
      <c r="CM25" s="115"/>
      <c r="CN25" s="134"/>
      <c r="CO25" s="134"/>
      <c r="CP25" s="134"/>
      <c r="CQ25" s="134"/>
      <c r="CR25" s="86"/>
      <c r="CS25" s="86"/>
      <c r="CT25" s="127"/>
      <c r="CU25" s="128"/>
      <c r="CV25" s="87"/>
      <c r="CW25" s="87"/>
      <c r="CX25" s="127"/>
      <c r="CY25" s="128"/>
      <c r="CZ25" s="87"/>
      <c r="DA25" s="87"/>
      <c r="DB25" s="127"/>
      <c r="DC25" s="128"/>
      <c r="DG25" s="134"/>
      <c r="DH25" s="134"/>
      <c r="DI25" s="134"/>
      <c r="DJ25" s="134"/>
      <c r="DK25" s="134"/>
      <c r="DL25" s="134"/>
      <c r="DM25" s="134"/>
      <c r="DN25" s="134"/>
    </row>
    <row r="26" spans="1:118" ht="12" hidden="1" customHeight="1" x14ac:dyDescent="0.2">
      <c r="A26" s="120"/>
      <c r="B26" s="121">
        <v>1718002366</v>
      </c>
      <c r="C26" s="135" t="s">
        <v>32</v>
      </c>
      <c r="D26" s="136"/>
      <c r="E26" s="130">
        <f t="shared" si="35"/>
        <v>0</v>
      </c>
      <c r="F26" s="130">
        <f t="shared" si="36"/>
        <v>0</v>
      </c>
      <c r="G26" s="131">
        <f t="shared" si="7"/>
        <v>0</v>
      </c>
      <c r="H26" s="131">
        <v>0</v>
      </c>
      <c r="I26" s="130"/>
      <c r="J26" s="130"/>
      <c r="K26" s="132">
        <f t="shared" si="11"/>
        <v>0</v>
      </c>
      <c r="L26" s="132"/>
      <c r="M26" s="130"/>
      <c r="N26" s="130"/>
      <c r="O26" s="132">
        <f t="shared" si="12"/>
        <v>0</v>
      </c>
      <c r="P26" s="132"/>
      <c r="Q26" s="130"/>
      <c r="R26" s="130"/>
      <c r="S26" s="132">
        <f t="shared" si="13"/>
        <v>0</v>
      </c>
      <c r="T26" s="132"/>
      <c r="U26" s="130"/>
      <c r="V26" s="130"/>
      <c r="W26" s="132">
        <f t="shared" si="14"/>
        <v>0</v>
      </c>
      <c r="X26" s="132"/>
      <c r="Y26" s="133">
        <f t="shared" si="8"/>
        <v>0</v>
      </c>
      <c r="Z26" s="133">
        <f t="shared" si="8"/>
        <v>0</v>
      </c>
      <c r="AA26" s="132">
        <f t="shared" si="15"/>
        <v>0</v>
      </c>
      <c r="AB26" s="132"/>
      <c r="AC26" s="130"/>
      <c r="AD26" s="130"/>
      <c r="AE26" s="132">
        <f t="shared" si="37"/>
        <v>0</v>
      </c>
      <c r="AF26" s="132"/>
      <c r="AG26" s="130"/>
      <c r="AH26" s="130"/>
      <c r="AI26" s="132">
        <f t="shared" si="17"/>
        <v>0</v>
      </c>
      <c r="AJ26" s="130"/>
      <c r="AK26" s="130"/>
      <c r="AL26" s="132">
        <f t="shared" si="18"/>
        <v>0</v>
      </c>
      <c r="AM26" s="132"/>
      <c r="AN26" s="130"/>
      <c r="AO26" s="130"/>
      <c r="AP26" s="132">
        <f t="shared" si="19"/>
        <v>0</v>
      </c>
      <c r="AQ26" s="132"/>
      <c r="AR26" s="132"/>
      <c r="AS26" s="132"/>
      <c r="AT26" s="132"/>
      <c r="AU26" s="132"/>
      <c r="AV26" s="130"/>
      <c r="AW26" s="130"/>
      <c r="AX26" s="132">
        <f t="shared" si="20"/>
        <v>0</v>
      </c>
      <c r="AY26" s="132"/>
      <c r="AZ26" s="130"/>
      <c r="BA26" s="130"/>
      <c r="BB26" s="132">
        <f t="shared" si="21"/>
        <v>0</v>
      </c>
      <c r="BC26" s="132"/>
      <c r="BD26" s="130"/>
      <c r="BE26" s="130"/>
      <c r="BF26" s="132">
        <f t="shared" si="22"/>
        <v>0</v>
      </c>
      <c r="BG26" s="132"/>
      <c r="BH26" s="130"/>
      <c r="BI26" s="130"/>
      <c r="BJ26" s="132">
        <f t="shared" si="23"/>
        <v>0</v>
      </c>
      <c r="BK26" s="132"/>
      <c r="BL26" s="130"/>
      <c r="BM26" s="130"/>
      <c r="BN26" s="132">
        <f t="shared" si="24"/>
        <v>0</v>
      </c>
      <c r="BO26" s="132"/>
      <c r="BP26" s="130"/>
      <c r="BQ26" s="130"/>
      <c r="BR26" s="132">
        <f t="shared" si="25"/>
        <v>0</v>
      </c>
      <c r="BS26" s="132"/>
      <c r="BT26" s="130"/>
      <c r="BU26" s="130"/>
      <c r="BV26" s="132">
        <f t="shared" si="26"/>
        <v>0</v>
      </c>
      <c r="BW26" s="132"/>
      <c r="BX26" s="130"/>
      <c r="BY26" s="130"/>
      <c r="BZ26" s="132">
        <f t="shared" si="27"/>
        <v>0</v>
      </c>
      <c r="CA26" s="132"/>
      <c r="CB26" s="130"/>
      <c r="CC26" s="130"/>
      <c r="CD26" s="132">
        <f t="shared" si="28"/>
        <v>0</v>
      </c>
      <c r="CE26" s="132"/>
      <c r="CF26" s="130"/>
      <c r="CG26" s="130"/>
      <c r="CH26" s="132">
        <f t="shared" si="29"/>
        <v>0</v>
      </c>
      <c r="CI26" s="132"/>
      <c r="CJ26" s="130"/>
      <c r="CK26" s="130"/>
      <c r="CL26" s="132">
        <f t="shared" si="30"/>
        <v>0</v>
      </c>
      <c r="CM26" s="115"/>
      <c r="CN26" s="134"/>
      <c r="CO26" s="134"/>
      <c r="CP26" s="134"/>
      <c r="CQ26" s="134"/>
      <c r="CR26" s="86"/>
      <c r="CS26" s="86"/>
      <c r="CT26" s="127"/>
      <c r="CU26" s="128"/>
      <c r="CV26" s="87"/>
      <c r="CW26" s="87"/>
      <c r="CX26" s="127">
        <f t="shared" si="31"/>
        <v>0</v>
      </c>
      <c r="CY26" s="128"/>
      <c r="CZ26" s="87"/>
      <c r="DA26" s="87"/>
      <c r="DB26" s="127">
        <f t="shared" si="32"/>
        <v>0</v>
      </c>
      <c r="DC26" s="128"/>
      <c r="DG26" s="134"/>
      <c r="DH26" s="134"/>
      <c r="DI26" s="134"/>
      <c r="DJ26" s="134"/>
      <c r="DK26" s="134"/>
      <c r="DL26" s="134"/>
      <c r="DM26" s="134"/>
      <c r="DN26" s="134"/>
    </row>
    <row r="27" spans="1:118" ht="21.75" hidden="1" customHeight="1" x14ac:dyDescent="0.2">
      <c r="A27" s="120"/>
      <c r="B27" s="121">
        <v>1701010288</v>
      </c>
      <c r="C27" s="135" t="s">
        <v>33</v>
      </c>
      <c r="D27" s="136"/>
      <c r="E27" s="130">
        <f t="shared" si="35"/>
        <v>0</v>
      </c>
      <c r="F27" s="130">
        <f t="shared" si="36"/>
        <v>0</v>
      </c>
      <c r="G27" s="131">
        <f t="shared" si="7"/>
        <v>0</v>
      </c>
      <c r="H27" s="131">
        <v>0</v>
      </c>
      <c r="I27" s="130"/>
      <c r="J27" s="130"/>
      <c r="K27" s="132">
        <f t="shared" si="11"/>
        <v>0</v>
      </c>
      <c r="L27" s="132"/>
      <c r="M27" s="130"/>
      <c r="N27" s="130"/>
      <c r="O27" s="132">
        <f t="shared" si="12"/>
        <v>0</v>
      </c>
      <c r="P27" s="132"/>
      <c r="Q27" s="130"/>
      <c r="R27" s="130"/>
      <c r="S27" s="132">
        <f t="shared" si="13"/>
        <v>0</v>
      </c>
      <c r="T27" s="132"/>
      <c r="U27" s="130"/>
      <c r="V27" s="130"/>
      <c r="W27" s="132">
        <f t="shared" si="14"/>
        <v>0</v>
      </c>
      <c r="X27" s="132"/>
      <c r="Y27" s="133">
        <f t="shared" si="8"/>
        <v>0</v>
      </c>
      <c r="Z27" s="133">
        <f t="shared" si="8"/>
        <v>0</v>
      </c>
      <c r="AA27" s="132">
        <f t="shared" si="15"/>
        <v>0</v>
      </c>
      <c r="AB27" s="132"/>
      <c r="AC27" s="130"/>
      <c r="AD27" s="130"/>
      <c r="AE27" s="132">
        <f t="shared" si="37"/>
        <v>0</v>
      </c>
      <c r="AF27" s="132"/>
      <c r="AG27" s="130"/>
      <c r="AH27" s="130"/>
      <c r="AI27" s="132">
        <f t="shared" si="17"/>
        <v>0</v>
      </c>
      <c r="AJ27" s="130"/>
      <c r="AK27" s="130"/>
      <c r="AL27" s="132">
        <f t="shared" si="18"/>
        <v>0</v>
      </c>
      <c r="AM27" s="132"/>
      <c r="AN27" s="130"/>
      <c r="AO27" s="130"/>
      <c r="AP27" s="132">
        <f t="shared" si="19"/>
        <v>0</v>
      </c>
      <c r="AQ27" s="132"/>
      <c r="AR27" s="132"/>
      <c r="AS27" s="132"/>
      <c r="AT27" s="132">
        <f>AS27-AR27</f>
        <v>0</v>
      </c>
      <c r="AU27" s="132"/>
      <c r="AV27" s="130"/>
      <c r="AW27" s="130"/>
      <c r="AX27" s="132">
        <f t="shared" si="20"/>
        <v>0</v>
      </c>
      <c r="AY27" s="132"/>
      <c r="AZ27" s="130"/>
      <c r="BA27" s="130"/>
      <c r="BB27" s="132">
        <f t="shared" si="21"/>
        <v>0</v>
      </c>
      <c r="BC27" s="132"/>
      <c r="BD27" s="130"/>
      <c r="BE27" s="130"/>
      <c r="BF27" s="132">
        <f t="shared" si="22"/>
        <v>0</v>
      </c>
      <c r="BG27" s="132"/>
      <c r="BH27" s="130"/>
      <c r="BI27" s="130"/>
      <c r="BJ27" s="132">
        <f t="shared" si="23"/>
        <v>0</v>
      </c>
      <c r="BK27" s="132"/>
      <c r="BL27" s="133"/>
      <c r="BM27" s="133"/>
      <c r="BN27" s="132">
        <f t="shared" si="24"/>
        <v>0</v>
      </c>
      <c r="BO27" s="132"/>
      <c r="BP27" s="130"/>
      <c r="BQ27" s="130"/>
      <c r="BR27" s="132">
        <f t="shared" si="25"/>
        <v>0</v>
      </c>
      <c r="BS27" s="132"/>
      <c r="BT27" s="130"/>
      <c r="BU27" s="130"/>
      <c r="BV27" s="132">
        <f t="shared" si="26"/>
        <v>0</v>
      </c>
      <c r="BW27" s="132"/>
      <c r="BX27" s="130"/>
      <c r="BY27" s="130"/>
      <c r="BZ27" s="132">
        <f t="shared" si="27"/>
        <v>0</v>
      </c>
      <c r="CA27" s="132"/>
      <c r="CB27" s="130"/>
      <c r="CC27" s="130"/>
      <c r="CD27" s="132">
        <f t="shared" si="28"/>
        <v>0</v>
      </c>
      <c r="CE27" s="132"/>
      <c r="CF27" s="130"/>
      <c r="CG27" s="130"/>
      <c r="CH27" s="132">
        <f t="shared" si="29"/>
        <v>0</v>
      </c>
      <c r="CI27" s="132"/>
      <c r="CJ27" s="130"/>
      <c r="CK27" s="130"/>
      <c r="CL27" s="132">
        <f t="shared" si="30"/>
        <v>0</v>
      </c>
      <c r="CM27" s="115"/>
      <c r="CN27" s="134"/>
      <c r="CO27" s="134"/>
      <c r="CP27" s="134">
        <f>CO27-CN27</f>
        <v>0</v>
      </c>
      <c r="CQ27" s="134"/>
      <c r="CR27" s="86"/>
      <c r="CS27" s="86"/>
      <c r="CT27" s="127">
        <f>CS27-CR27</f>
        <v>0</v>
      </c>
      <c r="CU27" s="128"/>
      <c r="CV27" s="87"/>
      <c r="CW27" s="87"/>
      <c r="CX27" s="127">
        <f t="shared" si="31"/>
        <v>0</v>
      </c>
      <c r="CY27" s="128"/>
      <c r="CZ27" s="87"/>
      <c r="DA27" s="87"/>
      <c r="DB27" s="127">
        <f t="shared" si="32"/>
        <v>0</v>
      </c>
      <c r="DC27" s="128"/>
      <c r="DG27" s="134"/>
      <c r="DH27" s="134"/>
      <c r="DI27" s="134">
        <f>DH27-DG27</f>
        <v>0</v>
      </c>
      <c r="DJ27" s="134"/>
      <c r="DK27" s="134"/>
      <c r="DL27" s="134"/>
      <c r="DM27" s="134">
        <f>DL27-DK27</f>
        <v>0</v>
      </c>
      <c r="DN27" s="134"/>
    </row>
    <row r="28" spans="1:118" ht="12.75" hidden="1" customHeight="1" x14ac:dyDescent="0.2">
      <c r="A28" s="120"/>
      <c r="B28" s="121"/>
      <c r="C28" s="135" t="s">
        <v>34</v>
      </c>
      <c r="D28" s="136"/>
      <c r="E28" s="130">
        <f t="shared" ref="E28:E35" si="38">I28+M28+Q28+U28+Y28+AJ28+AN28+AR28+AV28+BD28+BH28+BX28+CF28+CJ28+CN28+CR28+CV28+CZ28+AZ28+BL28+BT28</f>
        <v>0</v>
      </c>
      <c r="F28" s="130">
        <f t="shared" ref="F28:F30" si="39">J28+N28+R28+V28+AK28+AO28+AW28+BM28+BQ28+CG28+CK28+CO28+DH28+DL28</f>
        <v>0</v>
      </c>
      <c r="G28" s="131">
        <f t="shared" si="7"/>
        <v>0</v>
      </c>
      <c r="H28" s="131" t="e">
        <f t="shared" ref="H28:H35" si="40">F28/E28</f>
        <v>#DIV/0!</v>
      </c>
      <c r="I28" s="130"/>
      <c r="J28" s="130"/>
      <c r="K28" s="132">
        <f t="shared" si="11"/>
        <v>0</v>
      </c>
      <c r="L28" s="132"/>
      <c r="M28" s="130"/>
      <c r="N28" s="130"/>
      <c r="O28" s="132">
        <f t="shared" si="12"/>
        <v>0</v>
      </c>
      <c r="P28" s="132"/>
      <c r="Q28" s="130"/>
      <c r="R28" s="130"/>
      <c r="S28" s="132">
        <f t="shared" si="13"/>
        <v>0</v>
      </c>
      <c r="T28" s="132"/>
      <c r="U28" s="130"/>
      <c r="V28" s="130"/>
      <c r="W28" s="132">
        <f t="shared" si="14"/>
        <v>0</v>
      </c>
      <c r="X28" s="132"/>
      <c r="Y28" s="133">
        <f t="shared" si="8"/>
        <v>0</v>
      </c>
      <c r="Z28" s="133">
        <f t="shared" si="8"/>
        <v>0</v>
      </c>
      <c r="AA28" s="132">
        <f t="shared" si="15"/>
        <v>0</v>
      </c>
      <c r="AB28" s="132"/>
      <c r="AC28" s="130"/>
      <c r="AD28" s="130"/>
      <c r="AE28" s="132">
        <f t="shared" si="37"/>
        <v>0</v>
      </c>
      <c r="AF28" s="132" t="e">
        <f>AD28/AC28</f>
        <v>#DIV/0!</v>
      </c>
      <c r="AG28" s="130"/>
      <c r="AH28" s="130"/>
      <c r="AI28" s="132">
        <f t="shared" si="17"/>
        <v>0</v>
      </c>
      <c r="AJ28" s="130"/>
      <c r="AK28" s="130"/>
      <c r="AL28" s="132">
        <f t="shared" si="18"/>
        <v>0</v>
      </c>
      <c r="AM28" s="132"/>
      <c r="AN28" s="130"/>
      <c r="AO28" s="130"/>
      <c r="AP28" s="132">
        <f t="shared" si="19"/>
        <v>0</v>
      </c>
      <c r="AQ28" s="132"/>
      <c r="AR28" s="132"/>
      <c r="AS28" s="132"/>
      <c r="AT28" s="132">
        <f>AS28-AR28</f>
        <v>0</v>
      </c>
      <c r="AU28" s="132"/>
      <c r="AV28" s="130"/>
      <c r="AW28" s="130"/>
      <c r="AX28" s="132">
        <f t="shared" si="20"/>
        <v>0</v>
      </c>
      <c r="AY28" s="132"/>
      <c r="AZ28" s="130"/>
      <c r="BA28" s="130"/>
      <c r="BB28" s="132">
        <f t="shared" si="21"/>
        <v>0</v>
      </c>
      <c r="BC28" s="132"/>
      <c r="BD28" s="130"/>
      <c r="BE28" s="130"/>
      <c r="BF28" s="132">
        <f t="shared" si="22"/>
        <v>0</v>
      </c>
      <c r="BG28" s="132"/>
      <c r="BH28" s="130"/>
      <c r="BI28" s="130"/>
      <c r="BJ28" s="132">
        <f t="shared" si="23"/>
        <v>0</v>
      </c>
      <c r="BK28" s="132"/>
      <c r="BL28" s="130"/>
      <c r="BM28" s="130"/>
      <c r="BN28" s="132">
        <f t="shared" si="24"/>
        <v>0</v>
      </c>
      <c r="BO28" s="132"/>
      <c r="BP28" s="130"/>
      <c r="BQ28" s="130"/>
      <c r="BR28" s="132">
        <f t="shared" si="25"/>
        <v>0</v>
      </c>
      <c r="BS28" s="132"/>
      <c r="BT28" s="130"/>
      <c r="BU28" s="130"/>
      <c r="BV28" s="132">
        <f t="shared" si="26"/>
        <v>0</v>
      </c>
      <c r="BW28" s="132"/>
      <c r="BX28" s="130"/>
      <c r="BY28" s="130"/>
      <c r="BZ28" s="132">
        <f t="shared" si="27"/>
        <v>0</v>
      </c>
      <c r="CA28" s="132"/>
      <c r="CB28" s="130"/>
      <c r="CC28" s="130"/>
      <c r="CD28" s="132">
        <f t="shared" si="28"/>
        <v>0</v>
      </c>
      <c r="CE28" s="132"/>
      <c r="CF28" s="130"/>
      <c r="CG28" s="130"/>
      <c r="CH28" s="132">
        <f t="shared" si="29"/>
        <v>0</v>
      </c>
      <c r="CI28" s="132"/>
      <c r="CJ28" s="130"/>
      <c r="CK28" s="130"/>
      <c r="CL28" s="132">
        <f t="shared" si="30"/>
        <v>0</v>
      </c>
      <c r="CM28" s="115"/>
      <c r="CN28" s="134"/>
      <c r="CO28" s="134"/>
      <c r="CP28" s="134">
        <f>CO28-CN28</f>
        <v>0</v>
      </c>
      <c r="CQ28" s="134"/>
      <c r="CR28" s="86"/>
      <c r="CS28" s="86"/>
      <c r="CT28" s="127">
        <f>CS28-CR28</f>
        <v>0</v>
      </c>
      <c r="CU28" s="128"/>
      <c r="CV28" s="87"/>
      <c r="CW28" s="87"/>
      <c r="CX28" s="127">
        <f t="shared" si="31"/>
        <v>0</v>
      </c>
      <c r="CY28" s="128"/>
      <c r="CZ28" s="87"/>
      <c r="DA28" s="87"/>
      <c r="DB28" s="127">
        <f t="shared" si="32"/>
        <v>0</v>
      </c>
      <c r="DC28" s="128"/>
      <c r="DG28" s="134"/>
      <c r="DH28" s="134"/>
      <c r="DI28" s="134">
        <f>DH28-DG28</f>
        <v>0</v>
      </c>
      <c r="DJ28" s="134"/>
      <c r="DK28" s="134"/>
      <c r="DL28" s="134"/>
      <c r="DM28" s="134">
        <f>DL28-DK28</f>
        <v>0</v>
      </c>
      <c r="DN28" s="134"/>
    </row>
    <row r="29" spans="1:118" ht="12.75" hidden="1" customHeight="1" x14ac:dyDescent="0.2">
      <c r="A29" s="120"/>
      <c r="B29" s="121">
        <v>1718001820</v>
      </c>
      <c r="C29" s="135" t="s">
        <v>222</v>
      </c>
      <c r="D29" s="136"/>
      <c r="E29" s="130">
        <f t="shared" si="38"/>
        <v>0</v>
      </c>
      <c r="F29" s="130">
        <f t="shared" si="39"/>
        <v>0</v>
      </c>
      <c r="G29" s="131">
        <f t="shared" si="7"/>
        <v>0</v>
      </c>
      <c r="H29" s="131" t="e">
        <f t="shared" si="40"/>
        <v>#DIV/0!</v>
      </c>
      <c r="I29" s="130"/>
      <c r="J29" s="130"/>
      <c r="K29" s="132">
        <f t="shared" si="11"/>
        <v>0</v>
      </c>
      <c r="L29" s="132"/>
      <c r="M29" s="130"/>
      <c r="N29" s="130"/>
      <c r="O29" s="132">
        <f t="shared" si="12"/>
        <v>0</v>
      </c>
      <c r="P29" s="132"/>
      <c r="Q29" s="130"/>
      <c r="R29" s="130"/>
      <c r="S29" s="132">
        <f t="shared" si="13"/>
        <v>0</v>
      </c>
      <c r="T29" s="132"/>
      <c r="U29" s="130"/>
      <c r="V29" s="130"/>
      <c r="W29" s="132">
        <f t="shared" si="14"/>
        <v>0</v>
      </c>
      <c r="X29" s="132"/>
      <c r="Y29" s="133">
        <f t="shared" si="8"/>
        <v>0</v>
      </c>
      <c r="Z29" s="133">
        <f t="shared" si="8"/>
        <v>0</v>
      </c>
      <c r="AA29" s="132">
        <f t="shared" si="15"/>
        <v>0</v>
      </c>
      <c r="AB29" s="132"/>
      <c r="AC29" s="130"/>
      <c r="AD29" s="130"/>
      <c r="AE29" s="132">
        <f t="shared" si="37"/>
        <v>0</v>
      </c>
      <c r="AF29" s="132"/>
      <c r="AG29" s="130"/>
      <c r="AH29" s="130"/>
      <c r="AI29" s="132">
        <f t="shared" si="17"/>
        <v>0</v>
      </c>
      <c r="AJ29" s="130"/>
      <c r="AK29" s="130"/>
      <c r="AL29" s="132">
        <f t="shared" si="18"/>
        <v>0</v>
      </c>
      <c r="AM29" s="132"/>
      <c r="AN29" s="130"/>
      <c r="AO29" s="130"/>
      <c r="AP29" s="132">
        <f t="shared" si="19"/>
        <v>0</v>
      </c>
      <c r="AQ29" s="132"/>
      <c r="AR29" s="132"/>
      <c r="AS29" s="132"/>
      <c r="AT29" s="132">
        <f>AS29-AR29</f>
        <v>0</v>
      </c>
      <c r="AU29" s="132"/>
      <c r="AV29" s="130"/>
      <c r="AW29" s="130"/>
      <c r="AX29" s="132">
        <f t="shared" si="20"/>
        <v>0</v>
      </c>
      <c r="AY29" s="132"/>
      <c r="AZ29" s="130"/>
      <c r="BA29" s="130"/>
      <c r="BB29" s="132">
        <f t="shared" si="21"/>
        <v>0</v>
      </c>
      <c r="BC29" s="132"/>
      <c r="BD29" s="130"/>
      <c r="BE29" s="130"/>
      <c r="BF29" s="132">
        <f t="shared" si="22"/>
        <v>0</v>
      </c>
      <c r="BG29" s="132"/>
      <c r="BH29" s="130"/>
      <c r="BI29" s="130"/>
      <c r="BJ29" s="132">
        <f t="shared" si="23"/>
        <v>0</v>
      </c>
      <c r="BK29" s="132"/>
      <c r="BL29" s="130"/>
      <c r="BM29" s="130"/>
      <c r="BN29" s="132">
        <f t="shared" si="24"/>
        <v>0</v>
      </c>
      <c r="BO29" s="132"/>
      <c r="BP29" s="130"/>
      <c r="BQ29" s="130"/>
      <c r="BR29" s="132">
        <f t="shared" si="25"/>
        <v>0</v>
      </c>
      <c r="BS29" s="132"/>
      <c r="BT29" s="130"/>
      <c r="BU29" s="130"/>
      <c r="BV29" s="132">
        <f t="shared" si="26"/>
        <v>0</v>
      </c>
      <c r="BW29" s="132"/>
      <c r="BX29" s="130"/>
      <c r="BY29" s="130"/>
      <c r="BZ29" s="132">
        <f t="shared" si="27"/>
        <v>0</v>
      </c>
      <c r="CA29" s="132"/>
      <c r="CB29" s="130"/>
      <c r="CC29" s="130"/>
      <c r="CD29" s="132">
        <f t="shared" si="28"/>
        <v>0</v>
      </c>
      <c r="CE29" s="132"/>
      <c r="CF29" s="130"/>
      <c r="CG29" s="130"/>
      <c r="CH29" s="132">
        <f t="shared" si="29"/>
        <v>0</v>
      </c>
      <c r="CI29" s="132"/>
      <c r="CJ29" s="130"/>
      <c r="CK29" s="130"/>
      <c r="CL29" s="132">
        <f t="shared" si="30"/>
        <v>0</v>
      </c>
      <c r="CM29" s="115"/>
      <c r="CN29" s="134"/>
      <c r="CO29" s="134"/>
      <c r="CP29" s="134">
        <f>CO29-CN29</f>
        <v>0</v>
      </c>
      <c r="CQ29" s="134"/>
      <c r="CR29" s="86"/>
      <c r="CS29" s="86"/>
      <c r="CT29" s="127">
        <f>CS29-CR29</f>
        <v>0</v>
      </c>
      <c r="CU29" s="128"/>
      <c r="CV29" s="87"/>
      <c r="CW29" s="87"/>
      <c r="CX29" s="127">
        <f t="shared" si="31"/>
        <v>0</v>
      </c>
      <c r="CY29" s="128"/>
      <c r="CZ29" s="87"/>
      <c r="DA29" s="87"/>
      <c r="DB29" s="127">
        <f t="shared" si="32"/>
        <v>0</v>
      </c>
      <c r="DC29" s="128"/>
      <c r="DG29" s="134"/>
      <c r="DH29" s="134"/>
      <c r="DI29" s="134">
        <f>DH29-DG29</f>
        <v>0</v>
      </c>
      <c r="DJ29" s="134"/>
      <c r="DK29" s="134"/>
      <c r="DL29" s="134"/>
      <c r="DM29" s="134">
        <f>DL29-DK29</f>
        <v>0</v>
      </c>
      <c r="DN29" s="134"/>
    </row>
    <row r="30" spans="1:118" ht="12.75" hidden="1" customHeight="1" x14ac:dyDescent="0.2">
      <c r="A30" s="120"/>
      <c r="B30" s="121">
        <v>1701033729</v>
      </c>
      <c r="C30" s="135" t="s">
        <v>36</v>
      </c>
      <c r="D30" s="136"/>
      <c r="E30" s="130">
        <f t="shared" si="38"/>
        <v>0</v>
      </c>
      <c r="F30" s="130">
        <f t="shared" si="39"/>
        <v>0</v>
      </c>
      <c r="G30" s="131">
        <f t="shared" si="7"/>
        <v>0</v>
      </c>
      <c r="H30" s="131" t="e">
        <f t="shared" si="40"/>
        <v>#DIV/0!</v>
      </c>
      <c r="I30" s="130"/>
      <c r="J30" s="130"/>
      <c r="K30" s="132">
        <f t="shared" si="11"/>
        <v>0</v>
      </c>
      <c r="L30" s="132"/>
      <c r="M30" s="130"/>
      <c r="N30" s="130"/>
      <c r="O30" s="132">
        <f t="shared" si="12"/>
        <v>0</v>
      </c>
      <c r="P30" s="132"/>
      <c r="Q30" s="130"/>
      <c r="R30" s="130"/>
      <c r="S30" s="132">
        <f t="shared" si="13"/>
        <v>0</v>
      </c>
      <c r="T30" s="132"/>
      <c r="U30" s="130"/>
      <c r="V30" s="130"/>
      <c r="W30" s="132">
        <f t="shared" si="14"/>
        <v>0</v>
      </c>
      <c r="X30" s="132"/>
      <c r="Y30" s="133">
        <f t="shared" si="8"/>
        <v>0</v>
      </c>
      <c r="Z30" s="133">
        <f t="shared" si="8"/>
        <v>0</v>
      </c>
      <c r="AA30" s="132">
        <f t="shared" si="15"/>
        <v>0</v>
      </c>
      <c r="AB30" s="132"/>
      <c r="AC30" s="130"/>
      <c r="AD30" s="130"/>
      <c r="AE30" s="132"/>
      <c r="AF30" s="132"/>
      <c r="AG30" s="130"/>
      <c r="AH30" s="130"/>
      <c r="AI30" s="132">
        <f t="shared" si="17"/>
        <v>0</v>
      </c>
      <c r="AJ30" s="130"/>
      <c r="AK30" s="130"/>
      <c r="AL30" s="132">
        <f t="shared" si="18"/>
        <v>0</v>
      </c>
      <c r="AM30" s="132"/>
      <c r="AN30" s="130"/>
      <c r="AO30" s="130"/>
      <c r="AP30" s="132">
        <f t="shared" si="19"/>
        <v>0</v>
      </c>
      <c r="AQ30" s="132"/>
      <c r="AR30" s="132"/>
      <c r="AS30" s="132"/>
      <c r="AT30" s="132"/>
      <c r="AU30" s="132"/>
      <c r="AV30" s="130"/>
      <c r="AW30" s="130"/>
      <c r="AX30" s="132">
        <f t="shared" si="20"/>
        <v>0</v>
      </c>
      <c r="AY30" s="132"/>
      <c r="AZ30" s="130"/>
      <c r="BA30" s="130"/>
      <c r="BB30" s="132">
        <f t="shared" si="21"/>
        <v>0</v>
      </c>
      <c r="BC30" s="132"/>
      <c r="BD30" s="130"/>
      <c r="BE30" s="130"/>
      <c r="BF30" s="132">
        <f t="shared" si="22"/>
        <v>0</v>
      </c>
      <c r="BG30" s="132"/>
      <c r="BH30" s="130"/>
      <c r="BI30" s="130"/>
      <c r="BJ30" s="132">
        <f t="shared" si="23"/>
        <v>0</v>
      </c>
      <c r="BK30" s="132"/>
      <c r="BL30" s="130"/>
      <c r="BM30" s="130"/>
      <c r="BN30" s="132">
        <f t="shared" si="24"/>
        <v>0</v>
      </c>
      <c r="BO30" s="132"/>
      <c r="BP30" s="130"/>
      <c r="BQ30" s="130"/>
      <c r="BR30" s="132">
        <f t="shared" si="25"/>
        <v>0</v>
      </c>
      <c r="BS30" s="132"/>
      <c r="BT30" s="130"/>
      <c r="BU30" s="130"/>
      <c r="BV30" s="132">
        <f t="shared" si="26"/>
        <v>0</v>
      </c>
      <c r="BW30" s="132"/>
      <c r="BX30" s="130"/>
      <c r="BY30" s="130"/>
      <c r="BZ30" s="132">
        <f t="shared" si="27"/>
        <v>0</v>
      </c>
      <c r="CA30" s="132"/>
      <c r="CB30" s="130"/>
      <c r="CC30" s="130"/>
      <c r="CD30" s="132">
        <f t="shared" si="28"/>
        <v>0</v>
      </c>
      <c r="CE30" s="132"/>
      <c r="CF30" s="130"/>
      <c r="CG30" s="130"/>
      <c r="CH30" s="132">
        <f t="shared" si="29"/>
        <v>0</v>
      </c>
      <c r="CI30" s="132"/>
      <c r="CJ30" s="130"/>
      <c r="CK30" s="130"/>
      <c r="CL30" s="132">
        <f t="shared" si="30"/>
        <v>0</v>
      </c>
      <c r="CM30" s="115"/>
      <c r="CN30" s="134"/>
      <c r="CO30" s="134"/>
      <c r="CP30" s="134"/>
      <c r="CQ30" s="134"/>
      <c r="CR30" s="86"/>
      <c r="CS30" s="86"/>
      <c r="CT30" s="127"/>
      <c r="CU30" s="128"/>
      <c r="CV30" s="87"/>
      <c r="CW30" s="87"/>
      <c r="CX30" s="127">
        <f t="shared" si="31"/>
        <v>0</v>
      </c>
      <c r="CY30" s="128"/>
      <c r="CZ30" s="87"/>
      <c r="DA30" s="87"/>
      <c r="DB30" s="127">
        <f t="shared" si="32"/>
        <v>0</v>
      </c>
      <c r="DC30" s="128"/>
      <c r="DG30" s="134"/>
      <c r="DH30" s="134"/>
      <c r="DI30" s="134"/>
      <c r="DJ30" s="134"/>
      <c r="DK30" s="134"/>
      <c r="DL30" s="134"/>
      <c r="DM30" s="134"/>
      <c r="DN30" s="134"/>
    </row>
    <row r="31" spans="1:118" ht="12.75" hidden="1" customHeight="1" x14ac:dyDescent="0.2">
      <c r="A31" s="120"/>
      <c r="B31" s="121"/>
      <c r="C31" s="135" t="s">
        <v>37</v>
      </c>
      <c r="D31" s="136"/>
      <c r="E31" s="130">
        <f t="shared" si="38"/>
        <v>0</v>
      </c>
      <c r="F31" s="130">
        <f>J31+N31+R31+V31+AK31+AO31+AW31+BM31+BQ31+CG31+CK31+CO31+DH31</f>
        <v>0</v>
      </c>
      <c r="G31" s="131">
        <f t="shared" si="7"/>
        <v>0</v>
      </c>
      <c r="H31" s="131" t="e">
        <f t="shared" si="40"/>
        <v>#DIV/0!</v>
      </c>
      <c r="I31" s="130"/>
      <c r="J31" s="130"/>
      <c r="K31" s="132">
        <f t="shared" si="11"/>
        <v>0</v>
      </c>
      <c r="L31" s="132"/>
      <c r="M31" s="130"/>
      <c r="N31" s="130"/>
      <c r="O31" s="132">
        <f t="shared" si="12"/>
        <v>0</v>
      </c>
      <c r="P31" s="132"/>
      <c r="Q31" s="130"/>
      <c r="R31" s="130"/>
      <c r="S31" s="132">
        <f t="shared" si="13"/>
        <v>0</v>
      </c>
      <c r="T31" s="132"/>
      <c r="U31" s="130"/>
      <c r="V31" s="130"/>
      <c r="W31" s="132">
        <f t="shared" si="14"/>
        <v>0</v>
      </c>
      <c r="X31" s="132"/>
      <c r="Y31" s="133">
        <f t="shared" si="8"/>
        <v>0</v>
      </c>
      <c r="Z31" s="133">
        <f t="shared" si="8"/>
        <v>0</v>
      </c>
      <c r="AA31" s="132">
        <f t="shared" si="15"/>
        <v>0</v>
      </c>
      <c r="AB31" s="132"/>
      <c r="AC31" s="130"/>
      <c r="AD31" s="130"/>
      <c r="AE31" s="132">
        <f>AD31-AC31</f>
        <v>0</v>
      </c>
      <c r="AF31" s="132"/>
      <c r="AG31" s="130"/>
      <c r="AH31" s="130"/>
      <c r="AI31" s="132">
        <f t="shared" si="17"/>
        <v>0</v>
      </c>
      <c r="AJ31" s="130"/>
      <c r="AK31" s="130"/>
      <c r="AL31" s="132">
        <f t="shared" si="18"/>
        <v>0</v>
      </c>
      <c r="AM31" s="132"/>
      <c r="AN31" s="130"/>
      <c r="AO31" s="130"/>
      <c r="AP31" s="132">
        <f t="shared" si="19"/>
        <v>0</v>
      </c>
      <c r="AQ31" s="132"/>
      <c r="AR31" s="132"/>
      <c r="AS31" s="132"/>
      <c r="AT31" s="132">
        <f>AS31-AR31</f>
        <v>0</v>
      </c>
      <c r="AU31" s="132"/>
      <c r="AV31" s="130"/>
      <c r="AW31" s="130"/>
      <c r="AX31" s="132">
        <f t="shared" si="20"/>
        <v>0</v>
      </c>
      <c r="AY31" s="132"/>
      <c r="AZ31" s="130"/>
      <c r="BA31" s="130"/>
      <c r="BB31" s="132">
        <f t="shared" si="21"/>
        <v>0</v>
      </c>
      <c r="BC31" s="132"/>
      <c r="BD31" s="130"/>
      <c r="BE31" s="130"/>
      <c r="BF31" s="132">
        <f t="shared" si="22"/>
        <v>0</v>
      </c>
      <c r="BG31" s="132"/>
      <c r="BH31" s="130"/>
      <c r="BI31" s="130"/>
      <c r="BJ31" s="132">
        <f t="shared" si="23"/>
        <v>0</v>
      </c>
      <c r="BK31" s="132"/>
      <c r="BL31" s="130"/>
      <c r="BM31" s="130"/>
      <c r="BN31" s="132">
        <f t="shared" si="24"/>
        <v>0</v>
      </c>
      <c r="BO31" s="132"/>
      <c r="BP31" s="130"/>
      <c r="BQ31" s="130"/>
      <c r="BR31" s="132">
        <f t="shared" si="25"/>
        <v>0</v>
      </c>
      <c r="BS31" s="132"/>
      <c r="BT31" s="130"/>
      <c r="BU31" s="130"/>
      <c r="BV31" s="132">
        <f t="shared" si="26"/>
        <v>0</v>
      </c>
      <c r="BW31" s="132"/>
      <c r="BX31" s="130"/>
      <c r="BY31" s="130"/>
      <c r="BZ31" s="132">
        <f t="shared" si="27"/>
        <v>0</v>
      </c>
      <c r="CA31" s="132"/>
      <c r="CB31" s="130"/>
      <c r="CC31" s="130"/>
      <c r="CD31" s="132">
        <f t="shared" si="28"/>
        <v>0</v>
      </c>
      <c r="CE31" s="132"/>
      <c r="CF31" s="130"/>
      <c r="CG31" s="130"/>
      <c r="CH31" s="132">
        <f t="shared" si="29"/>
        <v>0</v>
      </c>
      <c r="CI31" s="132"/>
      <c r="CJ31" s="130"/>
      <c r="CK31" s="130"/>
      <c r="CL31" s="132">
        <f t="shared" si="30"/>
        <v>0</v>
      </c>
      <c r="CM31" s="115"/>
      <c r="CN31" s="134"/>
      <c r="CO31" s="134"/>
      <c r="CP31" s="134">
        <f>CO31-CN31</f>
        <v>0</v>
      </c>
      <c r="CQ31" s="134"/>
      <c r="CR31" s="86"/>
      <c r="CS31" s="86"/>
      <c r="CT31" s="127">
        <f>CS31-CR31</f>
        <v>0</v>
      </c>
      <c r="CU31" s="128"/>
      <c r="CV31" s="87"/>
      <c r="CW31" s="87"/>
      <c r="CX31" s="127">
        <f t="shared" si="31"/>
        <v>0</v>
      </c>
      <c r="CY31" s="128"/>
      <c r="CZ31" s="87"/>
      <c r="DA31" s="87"/>
      <c r="DB31" s="127">
        <f t="shared" si="32"/>
        <v>0</v>
      </c>
      <c r="DC31" s="128"/>
      <c r="DG31" s="134"/>
      <c r="DH31" s="134"/>
      <c r="DI31" s="134">
        <f>DH31-DG31</f>
        <v>0</v>
      </c>
      <c r="DJ31" s="134"/>
      <c r="DK31" s="134"/>
      <c r="DL31" s="134"/>
      <c r="DM31" s="134">
        <f>DL31-DK31</f>
        <v>0</v>
      </c>
      <c r="DN31" s="134"/>
    </row>
    <row r="32" spans="1:118" ht="12.75" hidden="1" customHeight="1" x14ac:dyDescent="0.2">
      <c r="A32" s="120"/>
      <c r="B32" s="121"/>
      <c r="C32" s="135" t="s">
        <v>38</v>
      </c>
      <c r="D32" s="136"/>
      <c r="E32" s="130">
        <f t="shared" si="38"/>
        <v>0</v>
      </c>
      <c r="F32" s="130">
        <f>J32+N32+R32+V32+AK32+AO32+AW32+BM32+BQ32+CG32+CK32+CO32+DH32</f>
        <v>0</v>
      </c>
      <c r="G32" s="131">
        <f t="shared" si="7"/>
        <v>0</v>
      </c>
      <c r="H32" s="131" t="e">
        <f t="shared" si="40"/>
        <v>#DIV/0!</v>
      </c>
      <c r="I32" s="130"/>
      <c r="J32" s="130"/>
      <c r="K32" s="132">
        <f t="shared" si="11"/>
        <v>0</v>
      </c>
      <c r="L32" s="132"/>
      <c r="M32" s="130"/>
      <c r="N32" s="130"/>
      <c r="O32" s="132">
        <f t="shared" si="12"/>
        <v>0</v>
      </c>
      <c r="P32" s="132"/>
      <c r="Q32" s="130"/>
      <c r="R32" s="130"/>
      <c r="S32" s="132">
        <f t="shared" si="13"/>
        <v>0</v>
      </c>
      <c r="T32" s="132"/>
      <c r="U32" s="130"/>
      <c r="V32" s="130"/>
      <c r="W32" s="132">
        <f t="shared" si="14"/>
        <v>0</v>
      </c>
      <c r="X32" s="132"/>
      <c r="Y32" s="133">
        <f t="shared" si="8"/>
        <v>0</v>
      </c>
      <c r="Z32" s="133">
        <f t="shared" si="8"/>
        <v>0</v>
      </c>
      <c r="AA32" s="132">
        <f t="shared" si="15"/>
        <v>0</v>
      </c>
      <c r="AB32" s="132"/>
      <c r="AC32" s="130"/>
      <c r="AD32" s="130"/>
      <c r="AE32" s="132"/>
      <c r="AF32" s="132"/>
      <c r="AG32" s="130"/>
      <c r="AH32" s="130"/>
      <c r="AI32" s="132">
        <f t="shared" si="17"/>
        <v>0</v>
      </c>
      <c r="AJ32" s="130"/>
      <c r="AK32" s="130"/>
      <c r="AL32" s="132">
        <f t="shared" si="18"/>
        <v>0</v>
      </c>
      <c r="AM32" s="132"/>
      <c r="AN32" s="130"/>
      <c r="AO32" s="130"/>
      <c r="AP32" s="132">
        <f t="shared" si="19"/>
        <v>0</v>
      </c>
      <c r="AQ32" s="132"/>
      <c r="AR32" s="132"/>
      <c r="AS32" s="132"/>
      <c r="AT32" s="132"/>
      <c r="AU32" s="132"/>
      <c r="AV32" s="130"/>
      <c r="AW32" s="130"/>
      <c r="AX32" s="132">
        <f t="shared" si="20"/>
        <v>0</v>
      </c>
      <c r="AY32" s="132"/>
      <c r="AZ32" s="130"/>
      <c r="BA32" s="130"/>
      <c r="BB32" s="132">
        <f t="shared" si="21"/>
        <v>0</v>
      </c>
      <c r="BC32" s="132"/>
      <c r="BD32" s="130"/>
      <c r="BE32" s="130"/>
      <c r="BF32" s="132">
        <f t="shared" si="22"/>
        <v>0</v>
      </c>
      <c r="BG32" s="132"/>
      <c r="BH32" s="130"/>
      <c r="BI32" s="130"/>
      <c r="BJ32" s="132">
        <f t="shared" si="23"/>
        <v>0</v>
      </c>
      <c r="BK32" s="132"/>
      <c r="BL32" s="130"/>
      <c r="BM32" s="130"/>
      <c r="BN32" s="132">
        <f t="shared" si="24"/>
        <v>0</v>
      </c>
      <c r="BO32" s="132"/>
      <c r="BP32" s="130"/>
      <c r="BQ32" s="130"/>
      <c r="BR32" s="132">
        <f t="shared" si="25"/>
        <v>0</v>
      </c>
      <c r="BS32" s="132"/>
      <c r="BT32" s="130"/>
      <c r="BU32" s="130"/>
      <c r="BV32" s="132">
        <f t="shared" si="26"/>
        <v>0</v>
      </c>
      <c r="BW32" s="132"/>
      <c r="BX32" s="130"/>
      <c r="BY32" s="130"/>
      <c r="BZ32" s="132">
        <f t="shared" si="27"/>
        <v>0</v>
      </c>
      <c r="CA32" s="132"/>
      <c r="CB32" s="130"/>
      <c r="CC32" s="130"/>
      <c r="CD32" s="132">
        <f t="shared" si="28"/>
        <v>0</v>
      </c>
      <c r="CE32" s="132"/>
      <c r="CF32" s="130"/>
      <c r="CG32" s="130"/>
      <c r="CH32" s="132">
        <f t="shared" si="29"/>
        <v>0</v>
      </c>
      <c r="CI32" s="132"/>
      <c r="CJ32" s="130"/>
      <c r="CK32" s="130"/>
      <c r="CL32" s="132">
        <f t="shared" si="30"/>
        <v>0</v>
      </c>
      <c r="CM32" s="115"/>
      <c r="CN32" s="134"/>
      <c r="CO32" s="134"/>
      <c r="CP32" s="134"/>
      <c r="CQ32" s="134"/>
      <c r="CR32" s="86"/>
      <c r="CS32" s="86"/>
      <c r="CT32" s="127"/>
      <c r="CU32" s="128"/>
      <c r="CV32" s="87"/>
      <c r="CW32" s="87"/>
      <c r="CX32" s="127">
        <f t="shared" si="31"/>
        <v>0</v>
      </c>
      <c r="CY32" s="128"/>
      <c r="CZ32" s="87"/>
      <c r="DA32" s="87"/>
      <c r="DB32" s="127">
        <f t="shared" si="32"/>
        <v>0</v>
      </c>
      <c r="DC32" s="128"/>
      <c r="DG32" s="134"/>
      <c r="DH32" s="134"/>
      <c r="DI32" s="134"/>
      <c r="DJ32" s="134"/>
      <c r="DK32" s="134"/>
      <c r="DL32" s="134"/>
      <c r="DM32" s="134"/>
      <c r="DN32" s="134"/>
    </row>
    <row r="33" spans="1:118" ht="12.75" hidden="1" customHeight="1" x14ac:dyDescent="0.2">
      <c r="A33" s="120"/>
      <c r="B33" s="121"/>
      <c r="C33" s="120" t="s">
        <v>39</v>
      </c>
      <c r="D33" s="129"/>
      <c r="E33" s="130">
        <f t="shared" si="38"/>
        <v>0</v>
      </c>
      <c r="F33" s="130">
        <f>J33+N33+R33+V33+AK33+AO33+AW33+BM33+BQ33+CG33+CK33+CO33+DH33</f>
        <v>0</v>
      </c>
      <c r="G33" s="131">
        <f t="shared" si="7"/>
        <v>0</v>
      </c>
      <c r="H33" s="131">
        <v>0</v>
      </c>
      <c r="I33" s="130"/>
      <c r="J33" s="130"/>
      <c r="K33" s="132">
        <f t="shared" si="11"/>
        <v>0</v>
      </c>
      <c r="L33" s="132"/>
      <c r="M33" s="130"/>
      <c r="N33" s="130"/>
      <c r="O33" s="132">
        <f t="shared" si="12"/>
        <v>0</v>
      </c>
      <c r="P33" s="132"/>
      <c r="Q33" s="130"/>
      <c r="R33" s="130"/>
      <c r="S33" s="132">
        <f t="shared" si="13"/>
        <v>0</v>
      </c>
      <c r="T33" s="132"/>
      <c r="U33" s="130"/>
      <c r="V33" s="130"/>
      <c r="W33" s="132">
        <f t="shared" si="14"/>
        <v>0</v>
      </c>
      <c r="X33" s="132"/>
      <c r="Y33" s="133">
        <f t="shared" si="8"/>
        <v>0</v>
      </c>
      <c r="Z33" s="133">
        <f t="shared" si="8"/>
        <v>0</v>
      </c>
      <c r="AA33" s="132">
        <f t="shared" si="15"/>
        <v>0</v>
      </c>
      <c r="AB33" s="132"/>
      <c r="AC33" s="130"/>
      <c r="AD33" s="130"/>
      <c r="AE33" s="132">
        <f>AD33-AC33</f>
        <v>0</v>
      </c>
      <c r="AF33" s="132"/>
      <c r="AG33" s="130"/>
      <c r="AH33" s="130"/>
      <c r="AI33" s="132">
        <f t="shared" si="17"/>
        <v>0</v>
      </c>
      <c r="AJ33" s="130"/>
      <c r="AK33" s="130"/>
      <c r="AL33" s="132">
        <f t="shared" si="18"/>
        <v>0</v>
      </c>
      <c r="AM33" s="132"/>
      <c r="AN33" s="130"/>
      <c r="AO33" s="130"/>
      <c r="AP33" s="132">
        <f t="shared" si="19"/>
        <v>0</v>
      </c>
      <c r="AQ33" s="132"/>
      <c r="AR33" s="132"/>
      <c r="AS33" s="132"/>
      <c r="AT33" s="132">
        <f>AS33-AR33</f>
        <v>0</v>
      </c>
      <c r="AU33" s="132"/>
      <c r="AV33" s="130"/>
      <c r="AW33" s="130"/>
      <c r="AX33" s="132">
        <f t="shared" si="20"/>
        <v>0</v>
      </c>
      <c r="AY33" s="132"/>
      <c r="AZ33" s="130"/>
      <c r="BA33" s="130"/>
      <c r="BB33" s="132">
        <f t="shared" si="21"/>
        <v>0</v>
      </c>
      <c r="BC33" s="132"/>
      <c r="BD33" s="130"/>
      <c r="BE33" s="130"/>
      <c r="BF33" s="132">
        <f t="shared" si="22"/>
        <v>0</v>
      </c>
      <c r="BG33" s="132"/>
      <c r="BH33" s="130"/>
      <c r="BI33" s="130"/>
      <c r="BJ33" s="132">
        <f t="shared" si="23"/>
        <v>0</v>
      </c>
      <c r="BK33" s="132"/>
      <c r="BL33" s="130"/>
      <c r="BM33" s="130"/>
      <c r="BN33" s="132">
        <f t="shared" si="24"/>
        <v>0</v>
      </c>
      <c r="BO33" s="132"/>
      <c r="BP33" s="130"/>
      <c r="BQ33" s="130"/>
      <c r="BR33" s="132">
        <f t="shared" si="25"/>
        <v>0</v>
      </c>
      <c r="BS33" s="132"/>
      <c r="BT33" s="130"/>
      <c r="BU33" s="130"/>
      <c r="BV33" s="132">
        <f t="shared" si="26"/>
        <v>0</v>
      </c>
      <c r="BW33" s="132"/>
      <c r="BX33" s="130"/>
      <c r="BY33" s="130"/>
      <c r="BZ33" s="132">
        <f t="shared" si="27"/>
        <v>0</v>
      </c>
      <c r="CA33" s="132"/>
      <c r="CB33" s="130"/>
      <c r="CC33" s="130"/>
      <c r="CD33" s="132">
        <f t="shared" si="28"/>
        <v>0</v>
      </c>
      <c r="CE33" s="132"/>
      <c r="CF33" s="130"/>
      <c r="CG33" s="130"/>
      <c r="CH33" s="132">
        <f t="shared" si="29"/>
        <v>0</v>
      </c>
      <c r="CI33" s="132"/>
      <c r="CJ33" s="130"/>
      <c r="CK33" s="130"/>
      <c r="CL33" s="132">
        <f t="shared" si="30"/>
        <v>0</v>
      </c>
      <c r="CM33" s="115"/>
      <c r="CN33" s="134"/>
      <c r="CO33" s="134"/>
      <c r="CP33" s="134">
        <f>CO33-CN33</f>
        <v>0</v>
      </c>
      <c r="CQ33" s="134"/>
      <c r="CR33" s="86"/>
      <c r="CS33" s="86"/>
      <c r="CT33" s="127">
        <f>CS33-CR33</f>
        <v>0</v>
      </c>
      <c r="CU33" s="128"/>
      <c r="CV33" s="87"/>
      <c r="CW33" s="87"/>
      <c r="CX33" s="127">
        <f t="shared" si="31"/>
        <v>0</v>
      </c>
      <c r="CY33" s="128"/>
      <c r="CZ33" s="87"/>
      <c r="DA33" s="87"/>
      <c r="DB33" s="127">
        <f t="shared" si="32"/>
        <v>0</v>
      </c>
      <c r="DC33" s="128"/>
      <c r="DG33" s="134"/>
      <c r="DH33" s="134"/>
      <c r="DI33" s="134">
        <f>DH33-DG33</f>
        <v>0</v>
      </c>
      <c r="DJ33" s="134"/>
      <c r="DK33" s="134"/>
      <c r="DL33" s="134"/>
      <c r="DM33" s="134">
        <f>DL33-DK33</f>
        <v>0</v>
      </c>
      <c r="DN33" s="134"/>
    </row>
    <row r="34" spans="1:118" ht="12.75" hidden="1" customHeight="1" x14ac:dyDescent="0.2">
      <c r="A34" s="120"/>
      <c r="B34" s="121"/>
      <c r="C34" s="120" t="s">
        <v>40</v>
      </c>
      <c r="D34" s="130"/>
      <c r="E34" s="130">
        <f t="shared" si="38"/>
        <v>0</v>
      </c>
      <c r="F34" s="130">
        <f>J34+N34+R34+V34+Z34+AK34+AO34+AS34+AW34+BE34+BI34+BY34+CG34+CK34+CO34+CS34+CW34+DA34+BA34+BM34+BU34</f>
        <v>0</v>
      </c>
      <c r="G34" s="131">
        <f t="shared" si="7"/>
        <v>0</v>
      </c>
      <c r="H34" s="131" t="e">
        <f t="shared" si="40"/>
        <v>#DIV/0!</v>
      </c>
      <c r="I34" s="130"/>
      <c r="J34" s="130"/>
      <c r="K34" s="132">
        <f t="shared" si="11"/>
        <v>0</v>
      </c>
      <c r="L34" s="132"/>
      <c r="M34" s="130"/>
      <c r="N34" s="130"/>
      <c r="O34" s="132">
        <f t="shared" si="12"/>
        <v>0</v>
      </c>
      <c r="P34" s="132"/>
      <c r="Q34" s="130"/>
      <c r="R34" s="130"/>
      <c r="S34" s="132">
        <f t="shared" si="13"/>
        <v>0</v>
      </c>
      <c r="T34" s="132"/>
      <c r="U34" s="130"/>
      <c r="V34" s="130"/>
      <c r="W34" s="132">
        <f t="shared" si="14"/>
        <v>0</v>
      </c>
      <c r="X34" s="132"/>
      <c r="Y34" s="133">
        <f t="shared" si="8"/>
        <v>0</v>
      </c>
      <c r="Z34" s="133">
        <f t="shared" si="8"/>
        <v>0</v>
      </c>
      <c r="AA34" s="132">
        <f t="shared" si="15"/>
        <v>0</v>
      </c>
      <c r="AB34" s="132"/>
      <c r="AC34" s="130"/>
      <c r="AD34" s="130"/>
      <c r="AE34" s="132">
        <f>AD34-AC34</f>
        <v>0</v>
      </c>
      <c r="AF34" s="132"/>
      <c r="AG34" s="130"/>
      <c r="AH34" s="130"/>
      <c r="AI34" s="132">
        <f t="shared" si="17"/>
        <v>0</v>
      </c>
      <c r="AJ34" s="130"/>
      <c r="AK34" s="130"/>
      <c r="AL34" s="132">
        <f t="shared" si="18"/>
        <v>0</v>
      </c>
      <c r="AM34" s="132"/>
      <c r="AN34" s="130"/>
      <c r="AO34" s="130"/>
      <c r="AP34" s="132">
        <f t="shared" si="19"/>
        <v>0</v>
      </c>
      <c r="AQ34" s="132"/>
      <c r="AR34" s="132"/>
      <c r="AS34" s="132"/>
      <c r="AT34" s="132">
        <f>AS34-AR34</f>
        <v>0</v>
      </c>
      <c r="AU34" s="132"/>
      <c r="AV34" s="130"/>
      <c r="AW34" s="130"/>
      <c r="AX34" s="132">
        <f t="shared" si="20"/>
        <v>0</v>
      </c>
      <c r="AY34" s="132"/>
      <c r="AZ34" s="130"/>
      <c r="BA34" s="130"/>
      <c r="BB34" s="132">
        <f t="shared" si="21"/>
        <v>0</v>
      </c>
      <c r="BC34" s="132"/>
      <c r="BD34" s="130"/>
      <c r="BE34" s="130"/>
      <c r="BF34" s="132">
        <f t="shared" si="22"/>
        <v>0</v>
      </c>
      <c r="BG34" s="132"/>
      <c r="BH34" s="130"/>
      <c r="BI34" s="130"/>
      <c r="BJ34" s="132">
        <f t="shared" si="23"/>
        <v>0</v>
      </c>
      <c r="BK34" s="132"/>
      <c r="BL34" s="130"/>
      <c r="BM34" s="130"/>
      <c r="BN34" s="132">
        <f t="shared" si="24"/>
        <v>0</v>
      </c>
      <c r="BO34" s="132"/>
      <c r="BP34" s="130"/>
      <c r="BQ34" s="130"/>
      <c r="BR34" s="132">
        <f t="shared" si="25"/>
        <v>0</v>
      </c>
      <c r="BS34" s="132"/>
      <c r="BT34" s="130"/>
      <c r="BU34" s="130"/>
      <c r="BV34" s="132">
        <f t="shared" si="26"/>
        <v>0</v>
      </c>
      <c r="BW34" s="132"/>
      <c r="BX34" s="130"/>
      <c r="BY34" s="130"/>
      <c r="BZ34" s="132">
        <f t="shared" si="27"/>
        <v>0</v>
      </c>
      <c r="CA34" s="132"/>
      <c r="CB34" s="130"/>
      <c r="CC34" s="130"/>
      <c r="CD34" s="132">
        <f t="shared" si="28"/>
        <v>0</v>
      </c>
      <c r="CE34" s="132"/>
      <c r="CF34" s="130"/>
      <c r="CG34" s="130"/>
      <c r="CH34" s="132">
        <f t="shared" si="29"/>
        <v>0</v>
      </c>
      <c r="CI34" s="132"/>
      <c r="CJ34" s="130"/>
      <c r="CK34" s="130"/>
      <c r="CL34" s="132">
        <f t="shared" si="30"/>
        <v>0</v>
      </c>
      <c r="CM34" s="115"/>
      <c r="CN34" s="134"/>
      <c r="CO34" s="134"/>
      <c r="CP34" s="134">
        <f>CO34-CN34</f>
        <v>0</v>
      </c>
      <c r="CQ34" s="134"/>
      <c r="CR34" s="86"/>
      <c r="CS34" s="86"/>
      <c r="CT34" s="127">
        <f>CS34-CR34</f>
        <v>0</v>
      </c>
      <c r="CU34" s="128" t="e">
        <f>CS34/CR34</f>
        <v>#DIV/0!</v>
      </c>
      <c r="CV34" s="87"/>
      <c r="CW34" s="87"/>
      <c r="CX34" s="127">
        <f t="shared" si="31"/>
        <v>0</v>
      </c>
      <c r="CY34" s="128"/>
      <c r="CZ34" s="87"/>
      <c r="DA34" s="87"/>
      <c r="DB34" s="127">
        <f t="shared" si="32"/>
        <v>0</v>
      </c>
      <c r="DC34" s="128"/>
      <c r="DG34" s="134"/>
      <c r="DH34" s="134"/>
      <c r="DI34" s="134">
        <f>DH34-DG34</f>
        <v>0</v>
      </c>
      <c r="DJ34" s="134"/>
      <c r="DK34" s="134"/>
      <c r="DL34" s="134"/>
      <c r="DM34" s="134">
        <f>DL34-DK34</f>
        <v>0</v>
      </c>
      <c r="DN34" s="134"/>
    </row>
    <row r="35" spans="1:118" ht="12.75" hidden="1" customHeight="1" x14ac:dyDescent="0.2">
      <c r="A35" s="120"/>
      <c r="B35" s="121">
        <v>1701051164</v>
      </c>
      <c r="C35" s="120" t="s">
        <v>41</v>
      </c>
      <c r="D35" s="129"/>
      <c r="E35" s="130">
        <f t="shared" si="38"/>
        <v>0</v>
      </c>
      <c r="F35" s="130">
        <f>J35+N35+R35+V35+Z35+AK35+AO35+AS35+AW35+BE35+BI35+BY35+CG35+CK35+CO35+CS35+CW35+DA35+BM35+BU35</f>
        <v>0</v>
      </c>
      <c r="G35" s="132">
        <f t="shared" si="7"/>
        <v>0</v>
      </c>
      <c r="H35" s="131" t="e">
        <f t="shared" si="40"/>
        <v>#DIV/0!</v>
      </c>
      <c r="I35" s="130"/>
      <c r="J35" s="130"/>
      <c r="K35" s="132">
        <f t="shared" si="11"/>
        <v>0</v>
      </c>
      <c r="L35" s="132"/>
      <c r="M35" s="130"/>
      <c r="N35" s="130"/>
      <c r="O35" s="132">
        <f t="shared" si="12"/>
        <v>0</v>
      </c>
      <c r="P35" s="132"/>
      <c r="Q35" s="130"/>
      <c r="R35" s="130"/>
      <c r="S35" s="132">
        <f t="shared" si="13"/>
        <v>0</v>
      </c>
      <c r="T35" s="132"/>
      <c r="U35" s="130"/>
      <c r="V35" s="130"/>
      <c r="W35" s="132">
        <f t="shared" si="14"/>
        <v>0</v>
      </c>
      <c r="X35" s="132"/>
      <c r="Y35" s="133">
        <f t="shared" si="8"/>
        <v>0</v>
      </c>
      <c r="Z35" s="133">
        <f t="shared" si="8"/>
        <v>0</v>
      </c>
      <c r="AA35" s="132">
        <f t="shared" si="15"/>
        <v>0</v>
      </c>
      <c r="AB35" s="132"/>
      <c r="AC35" s="130"/>
      <c r="AD35" s="130"/>
      <c r="AE35" s="132">
        <f>AD35-AC35</f>
        <v>0</v>
      </c>
      <c r="AF35" s="132"/>
      <c r="AG35" s="130"/>
      <c r="AH35" s="130"/>
      <c r="AI35" s="132">
        <f t="shared" si="17"/>
        <v>0</v>
      </c>
      <c r="AJ35" s="130"/>
      <c r="AK35" s="130"/>
      <c r="AL35" s="132">
        <f t="shared" si="18"/>
        <v>0</v>
      </c>
      <c r="AM35" s="132"/>
      <c r="AN35" s="130"/>
      <c r="AO35" s="130"/>
      <c r="AP35" s="132">
        <f t="shared" si="19"/>
        <v>0</v>
      </c>
      <c r="AQ35" s="132"/>
      <c r="AR35" s="132"/>
      <c r="AS35" s="132"/>
      <c r="AT35" s="132">
        <f>AS35-AR35</f>
        <v>0</v>
      </c>
      <c r="AU35" s="132"/>
      <c r="AV35" s="130"/>
      <c r="AW35" s="130"/>
      <c r="AX35" s="132">
        <f t="shared" si="20"/>
        <v>0</v>
      </c>
      <c r="AY35" s="132"/>
      <c r="AZ35" s="130"/>
      <c r="BA35" s="130"/>
      <c r="BB35" s="132">
        <f t="shared" si="21"/>
        <v>0</v>
      </c>
      <c r="BC35" s="132"/>
      <c r="BD35" s="130"/>
      <c r="BE35" s="130"/>
      <c r="BF35" s="132">
        <f t="shared" si="22"/>
        <v>0</v>
      </c>
      <c r="BG35" s="132"/>
      <c r="BH35" s="130"/>
      <c r="BI35" s="130"/>
      <c r="BJ35" s="132">
        <f t="shared" si="23"/>
        <v>0</v>
      </c>
      <c r="BK35" s="132"/>
      <c r="BL35" s="130"/>
      <c r="BM35" s="130"/>
      <c r="BN35" s="132">
        <f t="shared" si="24"/>
        <v>0</v>
      </c>
      <c r="BO35" s="132"/>
      <c r="BP35" s="130"/>
      <c r="BQ35" s="130"/>
      <c r="BR35" s="132">
        <f t="shared" si="25"/>
        <v>0</v>
      </c>
      <c r="BS35" s="132"/>
      <c r="BT35" s="130"/>
      <c r="BU35" s="130"/>
      <c r="BV35" s="132">
        <f t="shared" si="26"/>
        <v>0</v>
      </c>
      <c r="BW35" s="132"/>
      <c r="BX35" s="130"/>
      <c r="BY35" s="130"/>
      <c r="BZ35" s="132">
        <f t="shared" si="27"/>
        <v>0</v>
      </c>
      <c r="CA35" s="132"/>
      <c r="CB35" s="130"/>
      <c r="CC35" s="130"/>
      <c r="CD35" s="132">
        <f t="shared" si="28"/>
        <v>0</v>
      </c>
      <c r="CE35" s="132"/>
      <c r="CF35" s="130"/>
      <c r="CG35" s="130"/>
      <c r="CH35" s="132">
        <f t="shared" si="29"/>
        <v>0</v>
      </c>
      <c r="CI35" s="132"/>
      <c r="CJ35" s="130"/>
      <c r="CK35" s="130"/>
      <c r="CL35" s="132">
        <f t="shared" si="30"/>
        <v>0</v>
      </c>
      <c r="CM35" s="115"/>
      <c r="CN35" s="134"/>
      <c r="CO35" s="134"/>
      <c r="CP35" s="134">
        <f>CO35-CN35</f>
        <v>0</v>
      </c>
      <c r="CQ35" s="134"/>
      <c r="CR35" s="86"/>
      <c r="CS35" s="86"/>
      <c r="CT35" s="127">
        <f>CS35-CR35</f>
        <v>0</v>
      </c>
      <c r="CU35" s="128" t="e">
        <f>CS35/CR35</f>
        <v>#DIV/0!</v>
      </c>
      <c r="CV35" s="87"/>
      <c r="CW35" s="87"/>
      <c r="CX35" s="127">
        <f t="shared" si="31"/>
        <v>0</v>
      </c>
      <c r="CY35" s="128"/>
      <c r="CZ35" s="87"/>
      <c r="DA35" s="87"/>
      <c r="DB35" s="127">
        <f t="shared" si="32"/>
        <v>0</v>
      </c>
      <c r="DC35" s="128"/>
      <c r="DG35" s="134"/>
      <c r="DH35" s="134"/>
      <c r="DI35" s="134">
        <f>DH35-DG35</f>
        <v>0</v>
      </c>
      <c r="DJ35" s="134"/>
      <c r="DK35" s="134"/>
      <c r="DL35" s="134"/>
      <c r="DM35" s="134">
        <f>DL35-DK35</f>
        <v>0</v>
      </c>
      <c r="DN35" s="134"/>
    </row>
    <row r="36" spans="1:118" s="146" customFormat="1" ht="22.5" customHeight="1" x14ac:dyDescent="0.2">
      <c r="A36" s="137" t="s">
        <v>42</v>
      </c>
      <c r="B36" s="137"/>
      <c r="C36" s="138" t="s">
        <v>43</v>
      </c>
      <c r="D36" s="161">
        <f>SUM(D46:D85)</f>
        <v>1168.6725200000001</v>
      </c>
      <c r="E36" s="140">
        <f>SUM(E38:E78)</f>
        <v>357.40393999999998</v>
      </c>
      <c r="F36" s="140">
        <f>DL36+DA36+CS36+CO36+CG36+BQ36+BM36+AW36+AK36+Z36+V36+R36+N36+J36</f>
        <v>2994.8001700000004</v>
      </c>
      <c r="G36" s="141">
        <f>F36-E36</f>
        <v>2637.3962300000003</v>
      </c>
      <c r="H36" s="141">
        <f>F36/E36</f>
        <v>8.379314928649082</v>
      </c>
      <c r="I36" s="140">
        <f>I37</f>
        <v>0</v>
      </c>
      <c r="J36" s="140">
        <f>SUM(J48:J80)</f>
        <v>207.62142999999998</v>
      </c>
      <c r="K36" s="162">
        <f t="shared" si="11"/>
        <v>207.62142999999998</v>
      </c>
      <c r="L36" s="162"/>
      <c r="M36" s="140">
        <f>SUM(M38:M80)</f>
        <v>0</v>
      </c>
      <c r="N36" s="140">
        <f>SUM(N38:N78)</f>
        <v>0</v>
      </c>
      <c r="O36" s="142">
        <f t="shared" si="12"/>
        <v>0</v>
      </c>
      <c r="P36" s="142"/>
      <c r="Q36" s="140">
        <f>SUM(Q38:Q78)</f>
        <v>0</v>
      </c>
      <c r="R36" s="140">
        <f>SUM(R38:R78)</f>
        <v>0</v>
      </c>
      <c r="S36" s="142">
        <f t="shared" si="13"/>
        <v>0</v>
      </c>
      <c r="T36" s="142"/>
      <c r="U36" s="140">
        <f>SUM(U38:U78)</f>
        <v>0</v>
      </c>
      <c r="V36" s="140">
        <f>SUM(V38:V78)</f>
        <v>0</v>
      </c>
      <c r="W36" s="142">
        <f t="shared" si="14"/>
        <v>0</v>
      </c>
      <c r="X36" s="142"/>
      <c r="Y36" s="140">
        <f t="shared" si="8"/>
        <v>0</v>
      </c>
      <c r="Z36" s="140">
        <f t="shared" si="8"/>
        <v>0</v>
      </c>
      <c r="AA36" s="142">
        <f t="shared" si="15"/>
        <v>0</v>
      </c>
      <c r="AB36" s="142"/>
      <c r="AC36" s="140">
        <f>SUM(AC38:AC78)</f>
        <v>0</v>
      </c>
      <c r="AD36" s="140">
        <f>SUM(AD38:AD78)</f>
        <v>0</v>
      </c>
      <c r="AE36" s="142">
        <f>AD36-AC36</f>
        <v>0</v>
      </c>
      <c r="AF36" s="142" t="e">
        <f>AD36/AC36</f>
        <v>#DIV/0!</v>
      </c>
      <c r="AG36" s="140">
        <f>SUM(AG38:AG78)</f>
        <v>0</v>
      </c>
      <c r="AH36" s="140">
        <f>SUM(AH38:AH78)</f>
        <v>0</v>
      </c>
      <c r="AI36" s="142">
        <f t="shared" si="17"/>
        <v>0</v>
      </c>
      <c r="AJ36" s="140">
        <f>SUM(AJ38:AJ85)</f>
        <v>18.065999999999999</v>
      </c>
      <c r="AK36" s="140">
        <f>SUM(AK38:AK78)</f>
        <v>0</v>
      </c>
      <c r="AL36" s="142">
        <f t="shared" si="18"/>
        <v>-18.065999999999999</v>
      </c>
      <c r="AM36" s="142"/>
      <c r="AN36" s="140">
        <f>SUM(AN38:AN78)</f>
        <v>0</v>
      </c>
      <c r="AO36" s="140">
        <f>SUM(AO38:AO78)</f>
        <v>0</v>
      </c>
      <c r="AP36" s="142">
        <f t="shared" si="19"/>
        <v>0</v>
      </c>
      <c r="AQ36" s="142"/>
      <c r="AR36" s="140">
        <f>SUM(AR38:AR78)</f>
        <v>0</v>
      </c>
      <c r="AS36" s="140">
        <f>SUM(AS38:AS78)</f>
        <v>0</v>
      </c>
      <c r="AT36" s="142">
        <f>AS36-AR36</f>
        <v>0</v>
      </c>
      <c r="AU36" s="142"/>
      <c r="AV36" s="140">
        <f>SUM(AV38:AV78)</f>
        <v>0</v>
      </c>
      <c r="AW36" s="140">
        <f>SUM(AW38:AW78)</f>
        <v>0</v>
      </c>
      <c r="AX36" s="142">
        <f t="shared" si="20"/>
        <v>0</v>
      </c>
      <c r="AY36" s="142"/>
      <c r="AZ36" s="140">
        <f>SUM(AZ38:AZ78)</f>
        <v>0</v>
      </c>
      <c r="BA36" s="140">
        <f>SUM(BA38:BA78)</f>
        <v>0</v>
      </c>
      <c r="BB36" s="142">
        <f t="shared" si="21"/>
        <v>0</v>
      </c>
      <c r="BC36" s="142"/>
      <c r="BD36" s="140">
        <f>SUM(BD38:BD78)</f>
        <v>0</v>
      </c>
      <c r="BE36" s="140">
        <f>SUM(BE38:BE78)</f>
        <v>0</v>
      </c>
      <c r="BF36" s="142">
        <f t="shared" si="22"/>
        <v>0</v>
      </c>
      <c r="BG36" s="142"/>
      <c r="BH36" s="140">
        <f>SUM(BH38:BH78)</f>
        <v>0</v>
      </c>
      <c r="BI36" s="140">
        <f>SUM(BI38:BI78)</f>
        <v>0</v>
      </c>
      <c r="BJ36" s="142">
        <f t="shared" si="23"/>
        <v>0</v>
      </c>
      <c r="BK36" s="142"/>
      <c r="BL36" s="140">
        <f>SUM(BL38:BL80)</f>
        <v>8.1590000000000007</v>
      </c>
      <c r="BM36" s="140">
        <f>SUM(BM38:BM80)</f>
        <v>4.7030000000000003</v>
      </c>
      <c r="BN36" s="142">
        <f>BM36-BL36</f>
        <v>-3.4560000000000004</v>
      </c>
      <c r="BO36" s="142"/>
      <c r="BP36" s="140">
        <f>SUM(BP38:BP78)</f>
        <v>0</v>
      </c>
      <c r="BQ36" s="140">
        <f>SUM(BQ38:BQ78)</f>
        <v>0</v>
      </c>
      <c r="BR36" s="142">
        <f t="shared" si="25"/>
        <v>0</v>
      </c>
      <c r="BS36" s="142"/>
      <c r="BT36" s="140">
        <f>SUM(BT38:BT78)</f>
        <v>0</v>
      </c>
      <c r="BU36" s="140">
        <f>SUM(BU38:BU78)</f>
        <v>0</v>
      </c>
      <c r="BV36" s="142">
        <f t="shared" si="26"/>
        <v>0</v>
      </c>
      <c r="BW36" s="142"/>
      <c r="BX36" s="140">
        <f>SUM(BX38:BX78)</f>
        <v>0</v>
      </c>
      <c r="BY36" s="140">
        <f>SUM(BY38:BY78)</f>
        <v>0</v>
      </c>
      <c r="BZ36" s="142">
        <f t="shared" si="27"/>
        <v>0</v>
      </c>
      <c r="CA36" s="142"/>
      <c r="CB36" s="140">
        <f>SUM(CB38:CB78)</f>
        <v>0</v>
      </c>
      <c r="CC36" s="140">
        <f>SUM(CC38:CC78)</f>
        <v>0</v>
      </c>
      <c r="CD36" s="142">
        <f t="shared" si="28"/>
        <v>0</v>
      </c>
      <c r="CE36" s="142"/>
      <c r="CF36" s="140">
        <f>SUM(CF38:CF78)</f>
        <v>0</v>
      </c>
      <c r="CG36" s="140">
        <f>SUM(CG38:CG78)</f>
        <v>0</v>
      </c>
      <c r="CH36" s="142">
        <f t="shared" si="29"/>
        <v>0</v>
      </c>
      <c r="CI36" s="142"/>
      <c r="CJ36" s="140">
        <f>SUM(CJ38:CJ78)</f>
        <v>0</v>
      </c>
      <c r="CK36" s="140">
        <f>SUM(CK38:CK78)</f>
        <v>0</v>
      </c>
      <c r="CL36" s="142">
        <f t="shared" si="30"/>
        <v>0</v>
      </c>
      <c r="CM36" s="143"/>
      <c r="CN36" s="140">
        <f>SUM(CN38:CN78)</f>
        <v>0</v>
      </c>
      <c r="CO36" s="140">
        <f>SUM(CO38:CO78)</f>
        <v>0</v>
      </c>
      <c r="CP36" s="142">
        <f>CO36-CN36</f>
        <v>0</v>
      </c>
      <c r="CQ36" s="142"/>
      <c r="CR36" s="144">
        <f>SUM(CR38:CR78)</f>
        <v>0</v>
      </c>
      <c r="CS36" s="144">
        <f>SUM(CS38:CS80)</f>
        <v>272.70080000000002</v>
      </c>
      <c r="CT36" s="145">
        <f>CS36-CR36</f>
        <v>272.70080000000002</v>
      </c>
      <c r="CU36" s="141"/>
      <c r="CV36" s="144">
        <f>SUM(CV38:CV78)</f>
        <v>0</v>
      </c>
      <c r="CW36" s="144">
        <f>SUM(CW38:CW78)</f>
        <v>0</v>
      </c>
      <c r="CX36" s="145">
        <f t="shared" si="31"/>
        <v>0</v>
      </c>
      <c r="CY36" s="141"/>
      <c r="CZ36" s="144">
        <f>SUM(CZ38:CZ78)</f>
        <v>0</v>
      </c>
      <c r="DA36" s="144">
        <f>SUM(DA38:DA80)</f>
        <v>39.884210000000003</v>
      </c>
      <c r="DB36" s="145">
        <f t="shared" si="32"/>
        <v>39.884210000000003</v>
      </c>
      <c r="DC36" s="141"/>
      <c r="DG36" s="140">
        <f>SUM(DG38:DG78)</f>
        <v>0</v>
      </c>
      <c r="DH36" s="140">
        <f>SUM(DH38:DH78)</f>
        <v>0</v>
      </c>
      <c r="DI36" s="142">
        <f>DH36-DG36</f>
        <v>0</v>
      </c>
      <c r="DJ36" s="142"/>
      <c r="DK36" s="140">
        <f>SUM(DK38:DK80)</f>
        <v>346.92883999999998</v>
      </c>
      <c r="DL36" s="140">
        <f>SUM(DL38:DL80)</f>
        <v>2469.8907300000001</v>
      </c>
      <c r="DM36" s="142">
        <f>DL36-DK36</f>
        <v>2122.96189</v>
      </c>
      <c r="DN36" s="142"/>
    </row>
    <row r="37" spans="1:118" s="165" customFormat="1" ht="12.6" customHeight="1" x14ac:dyDescent="0.2">
      <c r="A37" s="137"/>
      <c r="B37" s="137"/>
      <c r="C37" s="138" t="s">
        <v>44</v>
      </c>
      <c r="D37" s="139">
        <f>SUM(D39:D62)</f>
        <v>420.6</v>
      </c>
      <c r="E37" s="140">
        <f>SUM(E38:E65)</f>
        <v>2.5596100000000002</v>
      </c>
      <c r="F37" s="140">
        <f>J37+N37+R37+V37+AK37+AO37+AW37+BM37+CG37+CK37+CO37+DL37+CS37+DA37</f>
        <v>2269.2915900000003</v>
      </c>
      <c r="G37" s="163">
        <f>SUM(G38:G65)</f>
        <v>859.78618000000017</v>
      </c>
      <c r="H37" s="163">
        <v>0</v>
      </c>
      <c r="I37" s="140">
        <f>SUM(I44:I55)</f>
        <v>0</v>
      </c>
      <c r="J37" s="140">
        <f>SUM(J44:J55)</f>
        <v>156.23528999999999</v>
      </c>
      <c r="K37" s="162">
        <f t="shared" si="11"/>
        <v>156.23528999999999</v>
      </c>
      <c r="L37" s="162"/>
      <c r="M37" s="140">
        <f>SUM(M38:M65)</f>
        <v>0</v>
      </c>
      <c r="N37" s="140">
        <f>SUM(N44:N80)</f>
        <v>0</v>
      </c>
      <c r="O37" s="140"/>
      <c r="P37" s="140"/>
      <c r="Q37" s="140">
        <f>SUM(Q38:Q65)</f>
        <v>0</v>
      </c>
      <c r="R37" s="140">
        <f>SUM(R44:R80)</f>
        <v>0</v>
      </c>
      <c r="S37" s="140"/>
      <c r="T37" s="140"/>
      <c r="U37" s="140">
        <f>SUM(U38:U65)</f>
        <v>0</v>
      </c>
      <c r="V37" s="140">
        <f>SUM(V44:V80)</f>
        <v>0</v>
      </c>
      <c r="W37" s="140"/>
      <c r="X37" s="140"/>
      <c r="Y37" s="140">
        <f t="shared" si="8"/>
        <v>0</v>
      </c>
      <c r="Z37" s="140">
        <f t="shared" si="8"/>
        <v>0</v>
      </c>
      <c r="AA37" s="140"/>
      <c r="AB37" s="140"/>
      <c r="AC37" s="140">
        <f>SUM(AC38:AC65)</f>
        <v>0</v>
      </c>
      <c r="AD37" s="140">
        <f>SUM(AD38:AD65)</f>
        <v>0</v>
      </c>
      <c r="AE37" s="140"/>
      <c r="AF37" s="140"/>
      <c r="AG37" s="140">
        <f>SUM(AG38:AG65)</f>
        <v>0</v>
      </c>
      <c r="AH37" s="140">
        <f>SUM(AH38:AH65)</f>
        <v>0</v>
      </c>
      <c r="AI37" s="140"/>
      <c r="AJ37" s="140">
        <f>SUM(AJ38:AJ65)</f>
        <v>0</v>
      </c>
      <c r="AK37" s="140">
        <f>SUM(AK44:AK80)</f>
        <v>0</v>
      </c>
      <c r="AL37" s="140"/>
      <c r="AM37" s="140"/>
      <c r="AN37" s="140">
        <f>SUM(AN38:AN65)</f>
        <v>0</v>
      </c>
      <c r="AO37" s="140">
        <f>SUM(AO44:AO80)</f>
        <v>0</v>
      </c>
      <c r="AP37" s="140"/>
      <c r="AQ37" s="140"/>
      <c r="AR37" s="140"/>
      <c r="AS37" s="140"/>
      <c r="AT37" s="140"/>
      <c r="AU37" s="140"/>
      <c r="AV37" s="140">
        <f>SUM(AV38:AV65)</f>
        <v>0</v>
      </c>
      <c r="AW37" s="140">
        <f>SUM(AW44:AW80)</f>
        <v>0</v>
      </c>
      <c r="AX37" s="140"/>
      <c r="AY37" s="140"/>
      <c r="AZ37" s="140">
        <f>SUM(AZ38:AZ65)</f>
        <v>0</v>
      </c>
      <c r="BA37" s="140">
        <f>SUM(BA38:BA65)</f>
        <v>0</v>
      </c>
      <c r="BB37" s="140"/>
      <c r="BC37" s="140"/>
      <c r="BD37" s="140">
        <f>SUM(BD38:BD65)</f>
        <v>0</v>
      </c>
      <c r="BE37" s="140">
        <f>SUM(BE38:BE65)</f>
        <v>0</v>
      </c>
      <c r="BF37" s="140"/>
      <c r="BG37" s="140"/>
      <c r="BH37" s="140">
        <f>SUM(BH38:BH65)</f>
        <v>0</v>
      </c>
      <c r="BI37" s="140">
        <f>SUM(BI38:BI65)</f>
        <v>0</v>
      </c>
      <c r="BJ37" s="140"/>
      <c r="BK37" s="140"/>
      <c r="BL37" s="140">
        <f>SUM(BL44:BL55)</f>
        <v>0</v>
      </c>
      <c r="BM37" s="140">
        <f>SUM(BM44:BM55)</f>
        <v>0</v>
      </c>
      <c r="BN37" s="140"/>
      <c r="BO37" s="140"/>
      <c r="BP37" s="140">
        <f>SUM(BP38:BP65)</f>
        <v>0</v>
      </c>
      <c r="BQ37" s="140">
        <f>SUM(BQ38:BQ65)</f>
        <v>0</v>
      </c>
      <c r="BR37" s="140"/>
      <c r="BS37" s="140"/>
      <c r="BT37" s="140">
        <f>SUM(BT38:BT65)</f>
        <v>0</v>
      </c>
      <c r="BU37" s="140">
        <f>SUM(BU38:BU65)</f>
        <v>0</v>
      </c>
      <c r="BV37" s="140"/>
      <c r="BW37" s="140"/>
      <c r="BX37" s="140">
        <f>SUM(BX38:BX65)</f>
        <v>0</v>
      </c>
      <c r="BY37" s="140">
        <f>SUM(BY38:BY65)</f>
        <v>0</v>
      </c>
      <c r="BZ37" s="140"/>
      <c r="CA37" s="140"/>
      <c r="CB37" s="140">
        <f>SUM(CB38:CB65)</f>
        <v>0</v>
      </c>
      <c r="CC37" s="140">
        <f>SUM(CC38:CC65)</f>
        <v>0</v>
      </c>
      <c r="CD37" s="140"/>
      <c r="CE37" s="140"/>
      <c r="CF37" s="140">
        <f>SUM(CF38:CF65)</f>
        <v>0</v>
      </c>
      <c r="CG37" s="140">
        <f>SUM(CG44:CG80)</f>
        <v>0</v>
      </c>
      <c r="CH37" s="140"/>
      <c r="CI37" s="140"/>
      <c r="CJ37" s="140">
        <f>SUM(CJ38:CJ65)</f>
        <v>0</v>
      </c>
      <c r="CK37" s="140">
        <f>SUM(CK44:CK80)</f>
        <v>0</v>
      </c>
      <c r="CL37" s="140"/>
      <c r="CM37" s="143"/>
      <c r="CN37" s="140"/>
      <c r="CO37" s="140">
        <f>SUM(CO44:CO80)</f>
        <v>0</v>
      </c>
      <c r="CP37" s="140"/>
      <c r="CQ37" s="140"/>
      <c r="CR37" s="144"/>
      <c r="CS37" s="144">
        <f>SUM(CS48:CS55)</f>
        <v>0.14799999999999999</v>
      </c>
      <c r="CT37" s="164"/>
      <c r="CU37" s="163"/>
      <c r="CV37" s="144">
        <f>SUM(CV38:CV65)</f>
        <v>0</v>
      </c>
      <c r="CW37" s="144">
        <f>SUM(CW38:CW65)</f>
        <v>0</v>
      </c>
      <c r="CX37" s="164"/>
      <c r="CY37" s="163"/>
      <c r="CZ37" s="144">
        <f>SUM(CZ38:CZ65)</f>
        <v>0</v>
      </c>
      <c r="DA37" s="144">
        <f>SUM(DA38:DA56)</f>
        <v>0</v>
      </c>
      <c r="DB37" s="164"/>
      <c r="DC37" s="163"/>
      <c r="DG37" s="140"/>
      <c r="DH37" s="140">
        <f>SUM(DH44:DH80)</f>
        <v>0</v>
      </c>
      <c r="DI37" s="140"/>
      <c r="DJ37" s="140"/>
      <c r="DK37" s="140">
        <f>SUM(DK44:DK56)</f>
        <v>2.5596100000000002</v>
      </c>
      <c r="DL37" s="140">
        <f>SUM(DL44:DL56)</f>
        <v>2112.9083000000001</v>
      </c>
      <c r="DM37" s="140"/>
      <c r="DN37" s="140"/>
    </row>
    <row r="38" spans="1:118" ht="13.9" hidden="1" customHeight="1" x14ac:dyDescent="0.2">
      <c r="A38" s="120"/>
      <c r="B38" s="121"/>
      <c r="C38" s="135" t="s">
        <v>46</v>
      </c>
      <c r="D38" s="136"/>
      <c r="E38" s="130">
        <f>I38+M38+Q38+U38+Y38+AJ38+AN38+AR38+AV38+BD38+BH38+BX38+CF38+CJ38+CN38+CR38+CV38+CZ38</f>
        <v>0</v>
      </c>
      <c r="F38" s="130">
        <f t="shared" ref="F38:F43" si="41">J38+N38+R38+V38+Z38+AK38+AO38+AS38+AW38+BE38+BI38+BY38+CG38+CK38+CO38+CS38+CW38+DA38+BM38+BU38</f>
        <v>0</v>
      </c>
      <c r="G38" s="131">
        <f t="shared" ref="G38:G54" si="42">F38-E38</f>
        <v>0</v>
      </c>
      <c r="H38" s="131" t="e">
        <f t="shared" ref="H38:H54" si="43">F38/E38</f>
        <v>#DIV/0!</v>
      </c>
      <c r="I38" s="130"/>
      <c r="J38" s="130"/>
      <c r="K38" s="132">
        <f t="shared" si="11"/>
        <v>0</v>
      </c>
      <c r="L38" s="132"/>
      <c r="M38" s="130"/>
      <c r="N38" s="130"/>
      <c r="O38" s="132">
        <f t="shared" ref="O38:O71" si="44">N38-M38</f>
        <v>0</v>
      </c>
      <c r="P38" s="132"/>
      <c r="Q38" s="130"/>
      <c r="R38" s="130"/>
      <c r="S38" s="132">
        <f t="shared" ref="S38:S71" si="45">R38-Q38</f>
        <v>0</v>
      </c>
      <c r="T38" s="132"/>
      <c r="U38" s="130"/>
      <c r="V38" s="130"/>
      <c r="W38" s="132">
        <f t="shared" ref="W38:W71" si="46">V38-U38</f>
        <v>0</v>
      </c>
      <c r="X38" s="132"/>
      <c r="Y38" s="133">
        <f t="shared" si="8"/>
        <v>0</v>
      </c>
      <c r="Z38" s="133">
        <f t="shared" si="8"/>
        <v>0</v>
      </c>
      <c r="AA38" s="132">
        <f t="shared" ref="AA38:AA74" si="47">Z38-Y38</f>
        <v>0</v>
      </c>
      <c r="AB38" s="132"/>
      <c r="AC38" s="130"/>
      <c r="AD38" s="130"/>
      <c r="AE38" s="132">
        <f t="shared" ref="AE38:AE74" si="48">AD38-AC38</f>
        <v>0</v>
      </c>
      <c r="AF38" s="132" t="e">
        <f>AD38/AC38</f>
        <v>#DIV/0!</v>
      </c>
      <c r="AG38" s="130"/>
      <c r="AH38" s="130"/>
      <c r="AI38" s="132">
        <f t="shared" ref="AI38:AI71" si="49">AH38-AG38</f>
        <v>0</v>
      </c>
      <c r="AJ38" s="130"/>
      <c r="AK38" s="130"/>
      <c r="AL38" s="132">
        <f t="shared" ref="AL38:AL69" si="50">AK38-AJ38</f>
        <v>0</v>
      </c>
      <c r="AM38" s="132"/>
      <c r="AN38" s="130"/>
      <c r="AO38" s="130"/>
      <c r="AP38" s="132">
        <f t="shared" ref="AP38:AP69" si="51">AO38-AN38</f>
        <v>0</v>
      </c>
      <c r="AQ38" s="132"/>
      <c r="AR38" s="132"/>
      <c r="AS38" s="132"/>
      <c r="AT38" s="132">
        <f t="shared" ref="AT38:AT71" si="52">AS38-AR38</f>
        <v>0</v>
      </c>
      <c r="AU38" s="132"/>
      <c r="AV38" s="130"/>
      <c r="AW38" s="130"/>
      <c r="AX38" s="132">
        <f t="shared" ref="AX38:AX69" si="53">AW38-AV38</f>
        <v>0</v>
      </c>
      <c r="AY38" s="132"/>
      <c r="AZ38" s="130"/>
      <c r="BA38" s="130"/>
      <c r="BB38" s="132">
        <f t="shared" ref="BB38:BB71" si="54">BA38-AZ38</f>
        <v>0</v>
      </c>
      <c r="BC38" s="132"/>
      <c r="BD38" s="130"/>
      <c r="BE38" s="130"/>
      <c r="BF38" s="132">
        <f t="shared" ref="BF38:BF71" si="55">BE38-BD38</f>
        <v>0</v>
      </c>
      <c r="BG38" s="132"/>
      <c r="BH38" s="130"/>
      <c r="BI38" s="130"/>
      <c r="BJ38" s="132">
        <f t="shared" ref="BJ38:BJ71" si="56">BI38-BH38</f>
        <v>0</v>
      </c>
      <c r="BK38" s="132"/>
      <c r="BL38" s="130"/>
      <c r="BM38" s="130"/>
      <c r="BN38" s="132">
        <f t="shared" ref="BN38:BN74" si="57">BM38-BL38</f>
        <v>0</v>
      </c>
      <c r="BO38" s="132"/>
      <c r="BP38" s="130"/>
      <c r="BQ38" s="130"/>
      <c r="BR38" s="132">
        <f t="shared" ref="BR38:BR74" si="58">BQ38-BP38</f>
        <v>0</v>
      </c>
      <c r="BS38" s="132"/>
      <c r="BT38" s="130"/>
      <c r="BU38" s="130"/>
      <c r="BV38" s="132">
        <f t="shared" ref="BV38:BV71" si="59">BU38-BT38</f>
        <v>0</v>
      </c>
      <c r="BW38" s="132"/>
      <c r="BX38" s="130"/>
      <c r="BY38" s="130"/>
      <c r="BZ38" s="132">
        <f t="shared" ref="BZ38:BZ71" si="60">BY38-BX38</f>
        <v>0</v>
      </c>
      <c r="CA38" s="132"/>
      <c r="CB38" s="130"/>
      <c r="CC38" s="130"/>
      <c r="CD38" s="132">
        <f t="shared" ref="CD38:CD71" si="61">CC38-CB38</f>
        <v>0</v>
      </c>
      <c r="CE38" s="132"/>
      <c r="CF38" s="130"/>
      <c r="CG38" s="130"/>
      <c r="CH38" s="132">
        <f t="shared" ref="CH38:CH71" si="62">CG38-CF38</f>
        <v>0</v>
      </c>
      <c r="CI38" s="132"/>
      <c r="CJ38" s="130"/>
      <c r="CK38" s="130"/>
      <c r="CL38" s="132">
        <f t="shared" ref="CL38:CL71" si="63">CK38-CJ38</f>
        <v>0</v>
      </c>
      <c r="CM38" s="115"/>
      <c r="CN38" s="134"/>
      <c r="CO38" s="134"/>
      <c r="CP38" s="134">
        <f t="shared" ref="CP38:CP71" si="64">CO38-CN38</f>
        <v>0</v>
      </c>
      <c r="CQ38" s="134"/>
      <c r="CR38" s="86"/>
      <c r="CS38" s="86"/>
      <c r="CT38" s="127">
        <f t="shared" ref="CT38:CT71" si="65">CS38-CR38</f>
        <v>0</v>
      </c>
      <c r="CU38" s="128"/>
      <c r="CV38" s="87"/>
      <c r="CW38" s="87"/>
      <c r="CX38" s="127">
        <f t="shared" ref="CX38:CX71" si="66">CW38-CV38</f>
        <v>0</v>
      </c>
      <c r="CY38" s="128"/>
      <c r="CZ38" s="87"/>
      <c r="DA38" s="87"/>
      <c r="DB38" s="127">
        <f t="shared" ref="DB38:DB71" si="67">DA38-CZ38</f>
        <v>0</v>
      </c>
      <c r="DC38" s="128"/>
      <c r="DG38" s="134"/>
      <c r="DH38" s="134"/>
      <c r="DI38" s="134">
        <f t="shared" ref="DI38:DI67" si="68">DH38-DG38</f>
        <v>0</v>
      </c>
      <c r="DJ38" s="134"/>
      <c r="DK38" s="134"/>
      <c r="DL38" s="134"/>
      <c r="DM38" s="134">
        <f t="shared" ref="DM38:DM67" si="69">DL38-DK38</f>
        <v>0</v>
      </c>
      <c r="DN38" s="134"/>
    </row>
    <row r="39" spans="1:118" ht="14.45" hidden="1" customHeight="1" x14ac:dyDescent="0.2">
      <c r="A39" s="120"/>
      <c r="B39" s="121"/>
      <c r="C39" s="135" t="s">
        <v>47</v>
      </c>
      <c r="D39" s="136"/>
      <c r="E39" s="130">
        <f>I39+M39+Q39+U39+Y39+AJ39+AN39+AR39+AV39+BD39+BH39+BX39+CF39+CJ39+CN39+CR39+CV39+CZ39</f>
        <v>0</v>
      </c>
      <c r="F39" s="130">
        <f t="shared" si="41"/>
        <v>0</v>
      </c>
      <c r="G39" s="131">
        <f t="shared" si="42"/>
        <v>0</v>
      </c>
      <c r="H39" s="131" t="e">
        <f t="shared" si="43"/>
        <v>#DIV/0!</v>
      </c>
      <c r="I39" s="130"/>
      <c r="J39" s="130"/>
      <c r="K39" s="132">
        <f t="shared" si="11"/>
        <v>0</v>
      </c>
      <c r="L39" s="132"/>
      <c r="M39" s="130"/>
      <c r="N39" s="130"/>
      <c r="O39" s="132">
        <f t="shared" si="44"/>
        <v>0</v>
      </c>
      <c r="P39" s="132"/>
      <c r="Q39" s="130"/>
      <c r="R39" s="130"/>
      <c r="S39" s="132">
        <f t="shared" si="45"/>
        <v>0</v>
      </c>
      <c r="T39" s="132"/>
      <c r="U39" s="130"/>
      <c r="V39" s="130"/>
      <c r="W39" s="132">
        <f t="shared" si="46"/>
        <v>0</v>
      </c>
      <c r="X39" s="132"/>
      <c r="Y39" s="133">
        <f t="shared" si="8"/>
        <v>0</v>
      </c>
      <c r="Z39" s="133">
        <f t="shared" si="8"/>
        <v>0</v>
      </c>
      <c r="AA39" s="132">
        <f t="shared" si="47"/>
        <v>0</v>
      </c>
      <c r="AB39" s="132"/>
      <c r="AC39" s="130"/>
      <c r="AD39" s="130"/>
      <c r="AE39" s="132">
        <f t="shared" si="48"/>
        <v>0</v>
      </c>
      <c r="AF39" s="132"/>
      <c r="AG39" s="130"/>
      <c r="AH39" s="130"/>
      <c r="AI39" s="132">
        <f t="shared" si="49"/>
        <v>0</v>
      </c>
      <c r="AJ39" s="130"/>
      <c r="AK39" s="130"/>
      <c r="AL39" s="132">
        <f t="shared" si="50"/>
        <v>0</v>
      </c>
      <c r="AM39" s="132"/>
      <c r="AN39" s="130"/>
      <c r="AO39" s="130"/>
      <c r="AP39" s="132">
        <f t="shared" si="51"/>
        <v>0</v>
      </c>
      <c r="AQ39" s="132"/>
      <c r="AR39" s="132"/>
      <c r="AS39" s="132"/>
      <c r="AT39" s="132">
        <f t="shared" si="52"/>
        <v>0</v>
      </c>
      <c r="AU39" s="132"/>
      <c r="AV39" s="130"/>
      <c r="AW39" s="130"/>
      <c r="AX39" s="132">
        <f t="shared" si="53"/>
        <v>0</v>
      </c>
      <c r="AY39" s="132"/>
      <c r="AZ39" s="130"/>
      <c r="BA39" s="130"/>
      <c r="BB39" s="132">
        <f t="shared" si="54"/>
        <v>0</v>
      </c>
      <c r="BC39" s="132"/>
      <c r="BD39" s="130"/>
      <c r="BE39" s="130"/>
      <c r="BF39" s="132">
        <f t="shared" si="55"/>
        <v>0</v>
      </c>
      <c r="BG39" s="132"/>
      <c r="BH39" s="130"/>
      <c r="BI39" s="130"/>
      <c r="BJ39" s="132">
        <f t="shared" si="56"/>
        <v>0</v>
      </c>
      <c r="BK39" s="132"/>
      <c r="BL39" s="130"/>
      <c r="BM39" s="130"/>
      <c r="BN39" s="132">
        <f t="shared" si="57"/>
        <v>0</v>
      </c>
      <c r="BO39" s="132"/>
      <c r="BP39" s="130"/>
      <c r="BQ39" s="130"/>
      <c r="BR39" s="132">
        <f t="shared" si="58"/>
        <v>0</v>
      </c>
      <c r="BS39" s="132"/>
      <c r="BT39" s="130"/>
      <c r="BU39" s="130"/>
      <c r="BV39" s="132">
        <f t="shared" si="59"/>
        <v>0</v>
      </c>
      <c r="BW39" s="132"/>
      <c r="BX39" s="130"/>
      <c r="BY39" s="130"/>
      <c r="BZ39" s="132">
        <f t="shared" si="60"/>
        <v>0</v>
      </c>
      <c r="CA39" s="132"/>
      <c r="CB39" s="130"/>
      <c r="CC39" s="130"/>
      <c r="CD39" s="132">
        <f t="shared" si="61"/>
        <v>0</v>
      </c>
      <c r="CE39" s="132"/>
      <c r="CF39" s="130"/>
      <c r="CG39" s="130"/>
      <c r="CH39" s="132">
        <f t="shared" si="62"/>
        <v>0</v>
      </c>
      <c r="CI39" s="132"/>
      <c r="CJ39" s="130"/>
      <c r="CK39" s="130"/>
      <c r="CL39" s="132">
        <f t="shared" si="63"/>
        <v>0</v>
      </c>
      <c r="CM39" s="115"/>
      <c r="CN39" s="134"/>
      <c r="CO39" s="134"/>
      <c r="CP39" s="134">
        <f t="shared" si="64"/>
        <v>0</v>
      </c>
      <c r="CQ39" s="134"/>
      <c r="CR39" s="86"/>
      <c r="CS39" s="86"/>
      <c r="CT39" s="127">
        <f t="shared" si="65"/>
        <v>0</v>
      </c>
      <c r="CU39" s="128"/>
      <c r="CV39" s="87"/>
      <c r="CW39" s="87"/>
      <c r="CX39" s="127">
        <f t="shared" si="66"/>
        <v>0</v>
      </c>
      <c r="CY39" s="128"/>
      <c r="CZ39" s="87"/>
      <c r="DA39" s="87"/>
      <c r="DB39" s="127">
        <f t="shared" si="67"/>
        <v>0</v>
      </c>
      <c r="DC39" s="128"/>
      <c r="DG39" s="134"/>
      <c r="DH39" s="134"/>
      <c r="DI39" s="134">
        <f t="shared" si="68"/>
        <v>0</v>
      </c>
      <c r="DJ39" s="134"/>
      <c r="DK39" s="134"/>
      <c r="DL39" s="134"/>
      <c r="DM39" s="134">
        <f t="shared" si="69"/>
        <v>0</v>
      </c>
      <c r="DN39" s="134"/>
    </row>
    <row r="40" spans="1:118" ht="12.75" hidden="1" customHeight="1" x14ac:dyDescent="0.2">
      <c r="A40" s="120"/>
      <c r="B40" s="121"/>
      <c r="C40" s="135" t="s">
        <v>48</v>
      </c>
      <c r="D40" s="136"/>
      <c r="E40" s="130">
        <f>I40+M40+Q40+U40+Y40+AJ40+AN40+AR40+AV40+BD40+BH40+BX40+CF40+CJ40+CN40+CR40+CV40+CZ40</f>
        <v>0</v>
      </c>
      <c r="F40" s="130">
        <f t="shared" si="41"/>
        <v>0</v>
      </c>
      <c r="G40" s="131">
        <f t="shared" si="42"/>
        <v>0</v>
      </c>
      <c r="H40" s="131" t="e">
        <f t="shared" si="43"/>
        <v>#DIV/0!</v>
      </c>
      <c r="I40" s="130"/>
      <c r="J40" s="130"/>
      <c r="K40" s="132">
        <f t="shared" si="11"/>
        <v>0</v>
      </c>
      <c r="L40" s="132"/>
      <c r="M40" s="130"/>
      <c r="N40" s="130"/>
      <c r="O40" s="132">
        <f t="shared" si="44"/>
        <v>0</v>
      </c>
      <c r="P40" s="132"/>
      <c r="Q40" s="130"/>
      <c r="R40" s="130"/>
      <c r="S40" s="132">
        <f t="shared" si="45"/>
        <v>0</v>
      </c>
      <c r="T40" s="132"/>
      <c r="U40" s="130"/>
      <c r="V40" s="130"/>
      <c r="W40" s="132">
        <f t="shared" si="46"/>
        <v>0</v>
      </c>
      <c r="X40" s="132"/>
      <c r="Y40" s="133">
        <f t="shared" si="8"/>
        <v>0</v>
      </c>
      <c r="Z40" s="133">
        <f t="shared" si="8"/>
        <v>0</v>
      </c>
      <c r="AA40" s="132">
        <f t="shared" si="47"/>
        <v>0</v>
      </c>
      <c r="AB40" s="132"/>
      <c r="AC40" s="130"/>
      <c r="AD40" s="130"/>
      <c r="AE40" s="132">
        <f t="shared" si="48"/>
        <v>0</v>
      </c>
      <c r="AF40" s="132"/>
      <c r="AG40" s="130"/>
      <c r="AH40" s="130"/>
      <c r="AI40" s="132">
        <f t="shared" si="49"/>
        <v>0</v>
      </c>
      <c r="AJ40" s="130"/>
      <c r="AK40" s="130"/>
      <c r="AL40" s="132">
        <f t="shared" si="50"/>
        <v>0</v>
      </c>
      <c r="AM40" s="132"/>
      <c r="AN40" s="130"/>
      <c r="AO40" s="130"/>
      <c r="AP40" s="132">
        <f t="shared" si="51"/>
        <v>0</v>
      </c>
      <c r="AQ40" s="132"/>
      <c r="AR40" s="132"/>
      <c r="AS40" s="132"/>
      <c r="AT40" s="132">
        <f t="shared" si="52"/>
        <v>0</v>
      </c>
      <c r="AU40" s="132"/>
      <c r="AV40" s="130"/>
      <c r="AW40" s="130"/>
      <c r="AX40" s="132">
        <f t="shared" si="53"/>
        <v>0</v>
      </c>
      <c r="AY40" s="132"/>
      <c r="AZ40" s="130"/>
      <c r="BA40" s="130"/>
      <c r="BB40" s="132">
        <f t="shared" si="54"/>
        <v>0</v>
      </c>
      <c r="BC40" s="132"/>
      <c r="BD40" s="130"/>
      <c r="BE40" s="130"/>
      <c r="BF40" s="132">
        <f t="shared" si="55"/>
        <v>0</v>
      </c>
      <c r="BG40" s="132"/>
      <c r="BH40" s="130"/>
      <c r="BI40" s="130"/>
      <c r="BJ40" s="132">
        <f t="shared" si="56"/>
        <v>0</v>
      </c>
      <c r="BK40" s="132"/>
      <c r="BL40" s="130"/>
      <c r="BM40" s="130"/>
      <c r="BN40" s="132">
        <f t="shared" si="57"/>
        <v>0</v>
      </c>
      <c r="BO40" s="132"/>
      <c r="BP40" s="130"/>
      <c r="BQ40" s="130"/>
      <c r="BR40" s="132">
        <f t="shared" si="58"/>
        <v>0</v>
      </c>
      <c r="BS40" s="132"/>
      <c r="BT40" s="130"/>
      <c r="BU40" s="130"/>
      <c r="BV40" s="132">
        <f t="shared" si="59"/>
        <v>0</v>
      </c>
      <c r="BW40" s="132"/>
      <c r="BX40" s="130"/>
      <c r="BY40" s="130"/>
      <c r="BZ40" s="132">
        <f t="shared" si="60"/>
        <v>0</v>
      </c>
      <c r="CA40" s="132"/>
      <c r="CB40" s="130"/>
      <c r="CC40" s="130"/>
      <c r="CD40" s="132">
        <f t="shared" si="61"/>
        <v>0</v>
      </c>
      <c r="CE40" s="132"/>
      <c r="CF40" s="130"/>
      <c r="CG40" s="130"/>
      <c r="CH40" s="132">
        <f t="shared" si="62"/>
        <v>0</v>
      </c>
      <c r="CI40" s="132"/>
      <c r="CJ40" s="130"/>
      <c r="CK40" s="130"/>
      <c r="CL40" s="132">
        <f t="shared" si="63"/>
        <v>0</v>
      </c>
      <c r="CM40" s="115"/>
      <c r="CN40" s="134"/>
      <c r="CO40" s="134"/>
      <c r="CP40" s="134">
        <f t="shared" si="64"/>
        <v>0</v>
      </c>
      <c r="CQ40" s="134"/>
      <c r="CR40" s="86"/>
      <c r="CS40" s="86"/>
      <c r="CT40" s="127">
        <f t="shared" si="65"/>
        <v>0</v>
      </c>
      <c r="CU40" s="128"/>
      <c r="CV40" s="87"/>
      <c r="CW40" s="87"/>
      <c r="CX40" s="127">
        <f t="shared" si="66"/>
        <v>0</v>
      </c>
      <c r="CY40" s="128"/>
      <c r="CZ40" s="87"/>
      <c r="DA40" s="87"/>
      <c r="DB40" s="127">
        <f t="shared" si="67"/>
        <v>0</v>
      </c>
      <c r="DC40" s="128"/>
      <c r="DG40" s="134"/>
      <c r="DH40" s="134"/>
      <c r="DI40" s="134">
        <f t="shared" si="68"/>
        <v>0</v>
      </c>
      <c r="DJ40" s="134"/>
      <c r="DK40" s="134"/>
      <c r="DL40" s="134"/>
      <c r="DM40" s="134">
        <f t="shared" si="69"/>
        <v>0</v>
      </c>
      <c r="DN40" s="134"/>
    </row>
    <row r="41" spans="1:118" ht="12.75" hidden="1" customHeight="1" x14ac:dyDescent="0.2">
      <c r="A41" s="120"/>
      <c r="B41" s="121"/>
      <c r="C41" s="120" t="s">
        <v>49</v>
      </c>
      <c r="D41" s="129">
        <v>0</v>
      </c>
      <c r="E41" s="130">
        <f>I41+M41+Q41+U41+Y41+AJ41+AN41+AR41+AV41+BD41+BH41+BX41+CF41+CJ41+CN41+CR41+CV41+CZ41+AZ41+BL41+BT41</f>
        <v>0</v>
      </c>
      <c r="F41" s="130">
        <f t="shared" si="41"/>
        <v>0</v>
      </c>
      <c r="G41" s="131">
        <f t="shared" si="42"/>
        <v>0</v>
      </c>
      <c r="H41" s="131" t="e">
        <f t="shared" si="43"/>
        <v>#DIV/0!</v>
      </c>
      <c r="I41" s="130"/>
      <c r="J41" s="130"/>
      <c r="K41" s="132">
        <f t="shared" si="11"/>
        <v>0</v>
      </c>
      <c r="L41" s="132"/>
      <c r="M41" s="130"/>
      <c r="N41" s="130"/>
      <c r="O41" s="132">
        <f t="shared" si="44"/>
        <v>0</v>
      </c>
      <c r="P41" s="132"/>
      <c r="Q41" s="130"/>
      <c r="R41" s="130"/>
      <c r="S41" s="132">
        <f t="shared" si="45"/>
        <v>0</v>
      </c>
      <c r="T41" s="132"/>
      <c r="U41" s="130"/>
      <c r="V41" s="130"/>
      <c r="W41" s="132">
        <f t="shared" si="46"/>
        <v>0</v>
      </c>
      <c r="X41" s="132"/>
      <c r="Y41" s="133">
        <f t="shared" si="8"/>
        <v>0</v>
      </c>
      <c r="Z41" s="133">
        <f t="shared" si="8"/>
        <v>0</v>
      </c>
      <c r="AA41" s="132">
        <f t="shared" si="47"/>
        <v>0</v>
      </c>
      <c r="AB41" s="132"/>
      <c r="AC41" s="130"/>
      <c r="AD41" s="130"/>
      <c r="AE41" s="132">
        <f t="shared" si="48"/>
        <v>0</v>
      </c>
      <c r="AF41" s="132" t="e">
        <f>AD41/AC41</f>
        <v>#DIV/0!</v>
      </c>
      <c r="AG41" s="130"/>
      <c r="AH41" s="130"/>
      <c r="AI41" s="132">
        <f t="shared" si="49"/>
        <v>0</v>
      </c>
      <c r="AJ41" s="130"/>
      <c r="AK41" s="130"/>
      <c r="AL41" s="132">
        <f t="shared" si="50"/>
        <v>0</v>
      </c>
      <c r="AM41" s="132"/>
      <c r="AN41" s="130"/>
      <c r="AO41" s="130"/>
      <c r="AP41" s="132">
        <f t="shared" si="51"/>
        <v>0</v>
      </c>
      <c r="AQ41" s="132"/>
      <c r="AR41" s="132"/>
      <c r="AS41" s="132"/>
      <c r="AT41" s="132">
        <f t="shared" si="52"/>
        <v>0</v>
      </c>
      <c r="AU41" s="132"/>
      <c r="AV41" s="130"/>
      <c r="AW41" s="130"/>
      <c r="AX41" s="132">
        <f t="shared" si="53"/>
        <v>0</v>
      </c>
      <c r="AY41" s="132"/>
      <c r="AZ41" s="130"/>
      <c r="BA41" s="130"/>
      <c r="BB41" s="132">
        <f t="shared" si="54"/>
        <v>0</v>
      </c>
      <c r="BC41" s="132"/>
      <c r="BD41" s="130"/>
      <c r="BE41" s="130"/>
      <c r="BF41" s="132">
        <f t="shared" si="55"/>
        <v>0</v>
      </c>
      <c r="BG41" s="132"/>
      <c r="BH41" s="130"/>
      <c r="BI41" s="130"/>
      <c r="BJ41" s="132">
        <f t="shared" si="56"/>
        <v>0</v>
      </c>
      <c r="BK41" s="132"/>
      <c r="BL41" s="130"/>
      <c r="BM41" s="130"/>
      <c r="BN41" s="132">
        <f t="shared" si="57"/>
        <v>0</v>
      </c>
      <c r="BO41" s="132"/>
      <c r="BP41" s="130"/>
      <c r="BQ41" s="130"/>
      <c r="BR41" s="132">
        <f t="shared" si="58"/>
        <v>0</v>
      </c>
      <c r="BS41" s="132"/>
      <c r="BT41" s="130"/>
      <c r="BU41" s="130"/>
      <c r="BV41" s="132">
        <f t="shared" si="59"/>
        <v>0</v>
      </c>
      <c r="BW41" s="132"/>
      <c r="BX41" s="130"/>
      <c r="BY41" s="130"/>
      <c r="BZ41" s="132">
        <f t="shared" si="60"/>
        <v>0</v>
      </c>
      <c r="CA41" s="132"/>
      <c r="CB41" s="130"/>
      <c r="CC41" s="130"/>
      <c r="CD41" s="132">
        <f t="shared" si="61"/>
        <v>0</v>
      </c>
      <c r="CE41" s="132"/>
      <c r="CF41" s="130"/>
      <c r="CG41" s="130"/>
      <c r="CH41" s="132">
        <f t="shared" si="62"/>
        <v>0</v>
      </c>
      <c r="CI41" s="132"/>
      <c r="CJ41" s="130"/>
      <c r="CK41" s="130"/>
      <c r="CL41" s="132">
        <f t="shared" si="63"/>
        <v>0</v>
      </c>
      <c r="CM41" s="115"/>
      <c r="CN41" s="134"/>
      <c r="CO41" s="134"/>
      <c r="CP41" s="134">
        <f t="shared" si="64"/>
        <v>0</v>
      </c>
      <c r="CQ41" s="134"/>
      <c r="CR41" s="86"/>
      <c r="CS41" s="86"/>
      <c r="CT41" s="127">
        <f t="shared" si="65"/>
        <v>0</v>
      </c>
      <c r="CU41" s="128"/>
      <c r="CV41" s="87"/>
      <c r="CW41" s="87"/>
      <c r="CX41" s="127">
        <f t="shared" si="66"/>
        <v>0</v>
      </c>
      <c r="CY41" s="128"/>
      <c r="CZ41" s="87"/>
      <c r="DA41" s="87"/>
      <c r="DB41" s="127">
        <f t="shared" si="67"/>
        <v>0</v>
      </c>
      <c r="DC41" s="128"/>
      <c r="DG41" s="134"/>
      <c r="DH41" s="134"/>
      <c r="DI41" s="134">
        <f t="shared" si="68"/>
        <v>0</v>
      </c>
      <c r="DJ41" s="134"/>
      <c r="DK41" s="134"/>
      <c r="DL41" s="134"/>
      <c r="DM41" s="134">
        <f t="shared" si="69"/>
        <v>0</v>
      </c>
      <c r="DN41" s="134"/>
    </row>
    <row r="42" spans="1:118" ht="12.75" hidden="1" customHeight="1" x14ac:dyDescent="0.2">
      <c r="A42" s="120"/>
      <c r="B42" s="121"/>
      <c r="C42" s="120" t="s">
        <v>223</v>
      </c>
      <c r="D42" s="129"/>
      <c r="E42" s="130">
        <f>I42+M42+Q42+U42+Y42+AJ42+AN42+AR42+AV42+BD42+BH42+BX42+CF42+CJ42+CN42+CR42+CV42+CZ42+AZ42+BL42+BT42</f>
        <v>0</v>
      </c>
      <c r="F42" s="130">
        <f t="shared" si="41"/>
        <v>0</v>
      </c>
      <c r="G42" s="131">
        <f t="shared" si="42"/>
        <v>0</v>
      </c>
      <c r="H42" s="131" t="e">
        <f t="shared" si="43"/>
        <v>#DIV/0!</v>
      </c>
      <c r="I42" s="130"/>
      <c r="J42" s="130"/>
      <c r="K42" s="132">
        <f t="shared" si="11"/>
        <v>0</v>
      </c>
      <c r="L42" s="132"/>
      <c r="M42" s="130"/>
      <c r="N42" s="130"/>
      <c r="O42" s="132">
        <f t="shared" si="44"/>
        <v>0</v>
      </c>
      <c r="P42" s="132"/>
      <c r="Q42" s="130"/>
      <c r="R42" s="130"/>
      <c r="S42" s="132">
        <f t="shared" si="45"/>
        <v>0</v>
      </c>
      <c r="T42" s="132"/>
      <c r="U42" s="130"/>
      <c r="V42" s="130"/>
      <c r="W42" s="132">
        <f t="shared" si="46"/>
        <v>0</v>
      </c>
      <c r="X42" s="132"/>
      <c r="Y42" s="133">
        <f t="shared" si="8"/>
        <v>0</v>
      </c>
      <c r="Z42" s="133">
        <f t="shared" si="8"/>
        <v>0</v>
      </c>
      <c r="AA42" s="132">
        <f t="shared" si="47"/>
        <v>0</v>
      </c>
      <c r="AB42" s="132"/>
      <c r="AC42" s="130"/>
      <c r="AD42" s="130"/>
      <c r="AE42" s="132">
        <f t="shared" si="48"/>
        <v>0</v>
      </c>
      <c r="AF42" s="132"/>
      <c r="AG42" s="130"/>
      <c r="AH42" s="130"/>
      <c r="AI42" s="132">
        <f t="shared" si="49"/>
        <v>0</v>
      </c>
      <c r="AJ42" s="130"/>
      <c r="AK42" s="130"/>
      <c r="AL42" s="132">
        <f t="shared" si="50"/>
        <v>0</v>
      </c>
      <c r="AM42" s="132"/>
      <c r="AN42" s="130"/>
      <c r="AO42" s="130"/>
      <c r="AP42" s="132">
        <f t="shared" si="51"/>
        <v>0</v>
      </c>
      <c r="AQ42" s="132"/>
      <c r="AR42" s="132"/>
      <c r="AS42" s="132"/>
      <c r="AT42" s="132">
        <f t="shared" si="52"/>
        <v>0</v>
      </c>
      <c r="AU42" s="132"/>
      <c r="AV42" s="130"/>
      <c r="AW42" s="130"/>
      <c r="AX42" s="132">
        <f t="shared" si="53"/>
        <v>0</v>
      </c>
      <c r="AY42" s="132"/>
      <c r="AZ42" s="130"/>
      <c r="BA42" s="130"/>
      <c r="BB42" s="132">
        <f t="shared" si="54"/>
        <v>0</v>
      </c>
      <c r="BC42" s="132"/>
      <c r="BD42" s="130"/>
      <c r="BE42" s="130"/>
      <c r="BF42" s="132">
        <f t="shared" si="55"/>
        <v>0</v>
      </c>
      <c r="BG42" s="132"/>
      <c r="BH42" s="130"/>
      <c r="BI42" s="130"/>
      <c r="BJ42" s="132">
        <f t="shared" si="56"/>
        <v>0</v>
      </c>
      <c r="BK42" s="132"/>
      <c r="BL42" s="130"/>
      <c r="BM42" s="130"/>
      <c r="BN42" s="132">
        <f t="shared" si="57"/>
        <v>0</v>
      </c>
      <c r="BO42" s="132"/>
      <c r="BP42" s="130"/>
      <c r="BQ42" s="130"/>
      <c r="BR42" s="132">
        <f t="shared" si="58"/>
        <v>0</v>
      </c>
      <c r="BS42" s="132"/>
      <c r="BT42" s="130"/>
      <c r="BU42" s="130"/>
      <c r="BV42" s="132">
        <f t="shared" si="59"/>
        <v>0</v>
      </c>
      <c r="BW42" s="132"/>
      <c r="BX42" s="130"/>
      <c r="BY42" s="130"/>
      <c r="BZ42" s="132">
        <f t="shared" si="60"/>
        <v>0</v>
      </c>
      <c r="CA42" s="132"/>
      <c r="CB42" s="130"/>
      <c r="CC42" s="130"/>
      <c r="CD42" s="132">
        <f t="shared" si="61"/>
        <v>0</v>
      </c>
      <c r="CE42" s="132"/>
      <c r="CF42" s="130"/>
      <c r="CG42" s="130"/>
      <c r="CH42" s="132">
        <f t="shared" si="62"/>
        <v>0</v>
      </c>
      <c r="CI42" s="132"/>
      <c r="CJ42" s="130"/>
      <c r="CK42" s="130"/>
      <c r="CL42" s="132">
        <f t="shared" si="63"/>
        <v>0</v>
      </c>
      <c r="CM42" s="115"/>
      <c r="CN42" s="134"/>
      <c r="CO42" s="134"/>
      <c r="CP42" s="134">
        <f t="shared" si="64"/>
        <v>0</v>
      </c>
      <c r="CQ42" s="134"/>
      <c r="CR42" s="86"/>
      <c r="CS42" s="86"/>
      <c r="CT42" s="127">
        <f t="shared" si="65"/>
        <v>0</v>
      </c>
      <c r="CU42" s="128"/>
      <c r="CV42" s="87"/>
      <c r="CW42" s="87"/>
      <c r="CX42" s="127">
        <f t="shared" si="66"/>
        <v>0</v>
      </c>
      <c r="CY42" s="128"/>
      <c r="CZ42" s="87"/>
      <c r="DA42" s="87"/>
      <c r="DB42" s="127">
        <f t="shared" si="67"/>
        <v>0</v>
      </c>
      <c r="DC42" s="128"/>
      <c r="DG42" s="134"/>
      <c r="DH42" s="134"/>
      <c r="DI42" s="134">
        <f t="shared" si="68"/>
        <v>0</v>
      </c>
      <c r="DJ42" s="134"/>
      <c r="DK42" s="134"/>
      <c r="DL42" s="134"/>
      <c r="DM42" s="134">
        <f t="shared" si="69"/>
        <v>0</v>
      </c>
      <c r="DN42" s="134"/>
    </row>
    <row r="43" spans="1:118" ht="13.5" hidden="1" customHeight="1" x14ac:dyDescent="0.2">
      <c r="A43" s="120"/>
      <c r="B43" s="121"/>
      <c r="C43" s="120" t="s">
        <v>224</v>
      </c>
      <c r="D43" s="129"/>
      <c r="E43" s="130">
        <f>I43+M43+Q43+U43+Y43+AJ43+AN43+AR43+AV43+BD43+BH43+BX43+CF43+CJ43+CN43+CR43+CV43+CZ43+AZ43+BL43+BT43</f>
        <v>0</v>
      </c>
      <c r="F43" s="130">
        <f t="shared" si="41"/>
        <v>0</v>
      </c>
      <c r="G43" s="131">
        <f t="shared" si="42"/>
        <v>0</v>
      </c>
      <c r="H43" s="131" t="e">
        <f t="shared" si="43"/>
        <v>#DIV/0!</v>
      </c>
      <c r="I43" s="130"/>
      <c r="J43" s="130"/>
      <c r="K43" s="132">
        <f t="shared" si="11"/>
        <v>0</v>
      </c>
      <c r="L43" s="132"/>
      <c r="M43" s="130"/>
      <c r="N43" s="130"/>
      <c r="O43" s="132">
        <f t="shared" si="44"/>
        <v>0</v>
      </c>
      <c r="P43" s="132"/>
      <c r="Q43" s="130"/>
      <c r="R43" s="130"/>
      <c r="S43" s="132">
        <f t="shared" si="45"/>
        <v>0</v>
      </c>
      <c r="T43" s="132"/>
      <c r="U43" s="130"/>
      <c r="V43" s="130"/>
      <c r="W43" s="132">
        <f t="shared" si="46"/>
        <v>0</v>
      </c>
      <c r="X43" s="132"/>
      <c r="Y43" s="133">
        <f t="shared" ref="Y43:Z74" si="70">AC43</f>
        <v>0</v>
      </c>
      <c r="Z43" s="133">
        <f t="shared" si="70"/>
        <v>0</v>
      </c>
      <c r="AA43" s="132">
        <f t="shared" si="47"/>
        <v>0</v>
      </c>
      <c r="AB43" s="132"/>
      <c r="AC43" s="130"/>
      <c r="AD43" s="130"/>
      <c r="AE43" s="132">
        <f t="shared" si="48"/>
        <v>0</v>
      </c>
      <c r="AF43" s="132" t="e">
        <f>AD43/AC43</f>
        <v>#DIV/0!</v>
      </c>
      <c r="AG43" s="130"/>
      <c r="AH43" s="130"/>
      <c r="AI43" s="132">
        <f t="shared" si="49"/>
        <v>0</v>
      </c>
      <c r="AJ43" s="130"/>
      <c r="AK43" s="130"/>
      <c r="AL43" s="132">
        <f t="shared" si="50"/>
        <v>0</v>
      </c>
      <c r="AM43" s="132"/>
      <c r="AN43" s="130"/>
      <c r="AO43" s="130"/>
      <c r="AP43" s="132">
        <f t="shared" si="51"/>
        <v>0</v>
      </c>
      <c r="AQ43" s="132"/>
      <c r="AR43" s="132"/>
      <c r="AS43" s="132"/>
      <c r="AT43" s="132">
        <f t="shared" si="52"/>
        <v>0</v>
      </c>
      <c r="AU43" s="132"/>
      <c r="AV43" s="130"/>
      <c r="AW43" s="130"/>
      <c r="AX43" s="132">
        <f t="shared" si="53"/>
        <v>0</v>
      </c>
      <c r="AY43" s="132"/>
      <c r="AZ43" s="130"/>
      <c r="BA43" s="130"/>
      <c r="BB43" s="132">
        <f t="shared" si="54"/>
        <v>0</v>
      </c>
      <c r="BC43" s="132"/>
      <c r="BD43" s="130"/>
      <c r="BE43" s="130"/>
      <c r="BF43" s="132">
        <f t="shared" si="55"/>
        <v>0</v>
      </c>
      <c r="BG43" s="132"/>
      <c r="BH43" s="130"/>
      <c r="BI43" s="130"/>
      <c r="BJ43" s="132">
        <f t="shared" si="56"/>
        <v>0</v>
      </c>
      <c r="BK43" s="132"/>
      <c r="BL43" s="130"/>
      <c r="BM43" s="130"/>
      <c r="BN43" s="132">
        <f t="shared" si="57"/>
        <v>0</v>
      </c>
      <c r="BO43" s="132"/>
      <c r="BP43" s="130"/>
      <c r="BQ43" s="130"/>
      <c r="BR43" s="132">
        <f t="shared" si="58"/>
        <v>0</v>
      </c>
      <c r="BS43" s="132"/>
      <c r="BT43" s="130"/>
      <c r="BU43" s="130"/>
      <c r="BV43" s="132">
        <f t="shared" si="59"/>
        <v>0</v>
      </c>
      <c r="BW43" s="132"/>
      <c r="BX43" s="130"/>
      <c r="BY43" s="130"/>
      <c r="BZ43" s="132">
        <f t="shared" si="60"/>
        <v>0</v>
      </c>
      <c r="CA43" s="132"/>
      <c r="CB43" s="130"/>
      <c r="CC43" s="130"/>
      <c r="CD43" s="132">
        <f t="shared" si="61"/>
        <v>0</v>
      </c>
      <c r="CE43" s="132"/>
      <c r="CF43" s="130"/>
      <c r="CG43" s="130"/>
      <c r="CH43" s="132">
        <f t="shared" si="62"/>
        <v>0</v>
      </c>
      <c r="CI43" s="132"/>
      <c r="CJ43" s="130"/>
      <c r="CK43" s="130"/>
      <c r="CL43" s="132">
        <f t="shared" si="63"/>
        <v>0</v>
      </c>
      <c r="CM43" s="115"/>
      <c r="CN43" s="134"/>
      <c r="CO43" s="134"/>
      <c r="CP43" s="134">
        <f t="shared" si="64"/>
        <v>0</v>
      </c>
      <c r="CQ43" s="134"/>
      <c r="CR43" s="86"/>
      <c r="CS43" s="86"/>
      <c r="CT43" s="127">
        <f t="shared" si="65"/>
        <v>0</v>
      </c>
      <c r="CU43" s="128"/>
      <c r="CV43" s="87"/>
      <c r="CW43" s="87"/>
      <c r="CX43" s="127">
        <f t="shared" si="66"/>
        <v>0</v>
      </c>
      <c r="CY43" s="128"/>
      <c r="CZ43" s="87"/>
      <c r="DA43" s="87"/>
      <c r="DB43" s="127">
        <f t="shared" si="67"/>
        <v>0</v>
      </c>
      <c r="DC43" s="128"/>
      <c r="DG43" s="134"/>
      <c r="DH43" s="134"/>
      <c r="DI43" s="134">
        <f t="shared" si="68"/>
        <v>0</v>
      </c>
      <c r="DJ43" s="134"/>
      <c r="DK43" s="134"/>
      <c r="DL43" s="134"/>
      <c r="DM43" s="134">
        <f t="shared" si="69"/>
        <v>0</v>
      </c>
      <c r="DN43" s="134"/>
    </row>
    <row r="44" spans="1:118" ht="13.5" hidden="1" customHeight="1" x14ac:dyDescent="0.2">
      <c r="A44" s="120"/>
      <c r="B44" s="166" t="s">
        <v>45</v>
      </c>
      <c r="C44" s="160" t="s">
        <v>225</v>
      </c>
      <c r="D44" s="129"/>
      <c r="E44" s="130"/>
      <c r="F44" s="130">
        <f>J44+N44+R44+V44+AK44+AO44+AW44+BM44+BQ44+CG44+CK44+CO44+DH44+DL44</f>
        <v>0</v>
      </c>
      <c r="G44" s="131">
        <f t="shared" si="42"/>
        <v>0</v>
      </c>
      <c r="H44" s="131">
        <v>0</v>
      </c>
      <c r="I44" s="130"/>
      <c r="J44" s="130"/>
      <c r="K44" s="132"/>
      <c r="L44" s="132"/>
      <c r="M44" s="130"/>
      <c r="N44" s="130"/>
      <c r="O44" s="132"/>
      <c r="P44" s="132"/>
      <c r="Q44" s="130"/>
      <c r="R44" s="130"/>
      <c r="S44" s="132"/>
      <c r="T44" s="132"/>
      <c r="U44" s="130"/>
      <c r="V44" s="130"/>
      <c r="W44" s="132"/>
      <c r="X44" s="132"/>
      <c r="Y44" s="133"/>
      <c r="Z44" s="133"/>
      <c r="AA44" s="132"/>
      <c r="AB44" s="132"/>
      <c r="AC44" s="130"/>
      <c r="AD44" s="130"/>
      <c r="AE44" s="132"/>
      <c r="AF44" s="132"/>
      <c r="AG44" s="130"/>
      <c r="AH44" s="130"/>
      <c r="AI44" s="132"/>
      <c r="AJ44" s="130"/>
      <c r="AK44" s="130"/>
      <c r="AL44" s="132"/>
      <c r="AM44" s="132"/>
      <c r="AN44" s="130"/>
      <c r="AO44" s="130"/>
      <c r="AP44" s="132"/>
      <c r="AQ44" s="132"/>
      <c r="AR44" s="132"/>
      <c r="AS44" s="132"/>
      <c r="AT44" s="132"/>
      <c r="AU44" s="132"/>
      <c r="AV44" s="130"/>
      <c r="AW44" s="130"/>
      <c r="AX44" s="132"/>
      <c r="AY44" s="132"/>
      <c r="AZ44" s="130"/>
      <c r="BA44" s="130"/>
      <c r="BB44" s="132"/>
      <c r="BC44" s="132"/>
      <c r="BD44" s="130"/>
      <c r="BE44" s="130"/>
      <c r="BF44" s="132"/>
      <c r="BG44" s="132"/>
      <c r="BH44" s="130"/>
      <c r="BI44" s="130"/>
      <c r="BJ44" s="132"/>
      <c r="BK44" s="132"/>
      <c r="BL44" s="130"/>
      <c r="BM44" s="130"/>
      <c r="BN44" s="132"/>
      <c r="BO44" s="132"/>
      <c r="BP44" s="130"/>
      <c r="BQ44" s="130"/>
      <c r="BR44" s="132"/>
      <c r="BS44" s="132"/>
      <c r="BT44" s="130"/>
      <c r="BU44" s="130"/>
      <c r="BV44" s="132"/>
      <c r="BW44" s="132"/>
      <c r="BX44" s="130"/>
      <c r="BY44" s="130"/>
      <c r="BZ44" s="132"/>
      <c r="CA44" s="132"/>
      <c r="CB44" s="130"/>
      <c r="CC44" s="130"/>
      <c r="CD44" s="132"/>
      <c r="CE44" s="132"/>
      <c r="CF44" s="130"/>
      <c r="CG44" s="130"/>
      <c r="CH44" s="132"/>
      <c r="CI44" s="132"/>
      <c r="CJ44" s="130"/>
      <c r="CK44" s="130"/>
      <c r="CL44" s="132"/>
      <c r="CM44" s="115"/>
      <c r="CN44" s="134"/>
      <c r="CO44" s="134"/>
      <c r="CP44" s="134"/>
      <c r="CQ44" s="134"/>
      <c r="CR44" s="86"/>
      <c r="CS44" s="86"/>
      <c r="CT44" s="127"/>
      <c r="CU44" s="128"/>
      <c r="CV44" s="87"/>
      <c r="CW44" s="87"/>
      <c r="CX44" s="127"/>
      <c r="CY44" s="128"/>
      <c r="CZ44" s="87"/>
      <c r="DA44" s="87"/>
      <c r="DB44" s="127"/>
      <c r="DC44" s="128"/>
      <c r="DG44" s="134"/>
      <c r="DH44" s="134"/>
      <c r="DI44" s="134"/>
      <c r="DJ44" s="134"/>
      <c r="DK44" s="134"/>
      <c r="DL44" s="134"/>
      <c r="DM44" s="134"/>
      <c r="DN44" s="134"/>
    </row>
    <row r="45" spans="1:118" ht="13.5" hidden="1" customHeight="1" x14ac:dyDescent="0.2">
      <c r="A45" s="120"/>
      <c r="B45" s="166" t="s">
        <v>50</v>
      </c>
      <c r="C45" s="167" t="s">
        <v>51</v>
      </c>
      <c r="D45" s="129"/>
      <c r="E45" s="130"/>
      <c r="F45" s="130">
        <f t="shared" ref="F45" si="71">J45+N45+R45+V45+AK45+AO45+AW45+BM45+BQ45+CG45+CK45+CO45+DH45+DL45</f>
        <v>0</v>
      </c>
      <c r="G45" s="131">
        <f t="shared" si="42"/>
        <v>0</v>
      </c>
      <c r="H45" s="131">
        <v>0</v>
      </c>
      <c r="I45" s="130"/>
      <c r="J45" s="130"/>
      <c r="K45" s="132"/>
      <c r="L45" s="132"/>
      <c r="M45" s="130"/>
      <c r="N45" s="130"/>
      <c r="O45" s="132"/>
      <c r="P45" s="132"/>
      <c r="Q45" s="130"/>
      <c r="R45" s="130"/>
      <c r="S45" s="132"/>
      <c r="T45" s="132"/>
      <c r="U45" s="130"/>
      <c r="V45" s="130"/>
      <c r="W45" s="132"/>
      <c r="X45" s="132"/>
      <c r="Y45" s="133"/>
      <c r="Z45" s="133"/>
      <c r="AA45" s="132"/>
      <c r="AB45" s="132"/>
      <c r="AC45" s="130"/>
      <c r="AD45" s="130"/>
      <c r="AE45" s="132"/>
      <c r="AF45" s="132"/>
      <c r="AG45" s="130"/>
      <c r="AH45" s="130"/>
      <c r="AI45" s="132"/>
      <c r="AJ45" s="130"/>
      <c r="AK45" s="130"/>
      <c r="AL45" s="132"/>
      <c r="AM45" s="132"/>
      <c r="AN45" s="130"/>
      <c r="AO45" s="130"/>
      <c r="AP45" s="132"/>
      <c r="AQ45" s="132"/>
      <c r="AR45" s="132"/>
      <c r="AS45" s="132"/>
      <c r="AT45" s="132"/>
      <c r="AU45" s="132"/>
      <c r="AV45" s="130"/>
      <c r="AW45" s="130"/>
      <c r="AX45" s="132"/>
      <c r="AY45" s="132"/>
      <c r="AZ45" s="130"/>
      <c r="BA45" s="130"/>
      <c r="BB45" s="132"/>
      <c r="BC45" s="132"/>
      <c r="BD45" s="130"/>
      <c r="BE45" s="130"/>
      <c r="BF45" s="132"/>
      <c r="BG45" s="132"/>
      <c r="BH45" s="130"/>
      <c r="BI45" s="130"/>
      <c r="BJ45" s="132"/>
      <c r="BK45" s="132"/>
      <c r="BL45" s="130"/>
      <c r="BM45" s="130"/>
      <c r="BN45" s="132"/>
      <c r="BO45" s="132"/>
      <c r="BP45" s="130"/>
      <c r="BQ45" s="130"/>
      <c r="BR45" s="132"/>
      <c r="BS45" s="132"/>
      <c r="BT45" s="130"/>
      <c r="BU45" s="130"/>
      <c r="BV45" s="132"/>
      <c r="BW45" s="132"/>
      <c r="BX45" s="130"/>
      <c r="BY45" s="130"/>
      <c r="BZ45" s="132"/>
      <c r="CA45" s="132"/>
      <c r="CB45" s="130"/>
      <c r="CC45" s="130"/>
      <c r="CD45" s="132"/>
      <c r="CE45" s="132"/>
      <c r="CF45" s="130"/>
      <c r="CG45" s="130"/>
      <c r="CH45" s="132"/>
      <c r="CI45" s="132"/>
      <c r="CJ45" s="130"/>
      <c r="CK45" s="130"/>
      <c r="CL45" s="132"/>
      <c r="CM45" s="115"/>
      <c r="CN45" s="134"/>
      <c r="CO45" s="134"/>
      <c r="CP45" s="134"/>
      <c r="CQ45" s="134"/>
      <c r="CR45" s="86"/>
      <c r="CS45" s="86"/>
      <c r="CT45" s="127"/>
      <c r="CU45" s="128"/>
      <c r="CV45" s="87"/>
      <c r="CW45" s="87"/>
      <c r="CX45" s="127"/>
      <c r="CY45" s="128"/>
      <c r="CZ45" s="87"/>
      <c r="DA45" s="87"/>
      <c r="DB45" s="127"/>
      <c r="DC45" s="128"/>
      <c r="DG45" s="134"/>
      <c r="DH45" s="134"/>
      <c r="DI45" s="134"/>
      <c r="DJ45" s="134"/>
      <c r="DK45" s="134"/>
      <c r="DL45" s="134"/>
      <c r="DM45" s="134"/>
      <c r="DN45" s="134"/>
    </row>
    <row r="46" spans="1:118" ht="13.5" hidden="1" customHeight="1" x14ac:dyDescent="0.2">
      <c r="A46" s="120"/>
      <c r="B46" s="166"/>
      <c r="C46" s="167" t="s">
        <v>226</v>
      </c>
      <c r="D46" s="129"/>
      <c r="E46" s="130">
        <f>I46+M46+Q46+U46+Y46+AJ46+AN46+AV46+BL46+CF46+CN46+DK46</f>
        <v>0</v>
      </c>
      <c r="F46" s="130">
        <f>J46+N46+R46+V46+Z46+AK46+AO46+AW46+BM46+BQ46+CG46+CO46+DL46</f>
        <v>0</v>
      </c>
      <c r="G46" s="131">
        <f t="shared" si="42"/>
        <v>0</v>
      </c>
      <c r="H46" s="131">
        <v>0</v>
      </c>
      <c r="I46" s="130"/>
      <c r="J46" s="130"/>
      <c r="K46" s="132"/>
      <c r="L46" s="132"/>
      <c r="M46" s="130"/>
      <c r="N46" s="130"/>
      <c r="O46" s="132"/>
      <c r="P46" s="132"/>
      <c r="Q46" s="130"/>
      <c r="R46" s="130"/>
      <c r="S46" s="132"/>
      <c r="T46" s="132"/>
      <c r="U46" s="130"/>
      <c r="V46" s="130"/>
      <c r="W46" s="132"/>
      <c r="X46" s="132"/>
      <c r="Y46" s="133"/>
      <c r="Z46" s="133"/>
      <c r="AA46" s="132"/>
      <c r="AB46" s="132"/>
      <c r="AC46" s="130"/>
      <c r="AD46" s="130"/>
      <c r="AE46" s="132"/>
      <c r="AF46" s="132"/>
      <c r="AG46" s="130"/>
      <c r="AH46" s="130"/>
      <c r="AI46" s="132"/>
      <c r="AJ46" s="130"/>
      <c r="AK46" s="130"/>
      <c r="AL46" s="132"/>
      <c r="AM46" s="132"/>
      <c r="AN46" s="130"/>
      <c r="AO46" s="130"/>
      <c r="AP46" s="132"/>
      <c r="AQ46" s="132"/>
      <c r="AR46" s="132"/>
      <c r="AS46" s="132"/>
      <c r="AT46" s="132"/>
      <c r="AU46" s="132"/>
      <c r="AV46" s="130"/>
      <c r="AW46" s="130"/>
      <c r="AX46" s="132"/>
      <c r="AY46" s="132"/>
      <c r="AZ46" s="130"/>
      <c r="BA46" s="130"/>
      <c r="BB46" s="132"/>
      <c r="BC46" s="132"/>
      <c r="BD46" s="130"/>
      <c r="BE46" s="130"/>
      <c r="BF46" s="132"/>
      <c r="BG46" s="132"/>
      <c r="BH46" s="130"/>
      <c r="BI46" s="130"/>
      <c r="BJ46" s="132"/>
      <c r="BK46" s="132"/>
      <c r="BL46" s="130"/>
      <c r="BM46" s="130"/>
      <c r="BN46" s="132"/>
      <c r="BO46" s="132"/>
      <c r="BP46" s="130"/>
      <c r="BQ46" s="130"/>
      <c r="BR46" s="132"/>
      <c r="BS46" s="132"/>
      <c r="BT46" s="130"/>
      <c r="BU46" s="130"/>
      <c r="BV46" s="132"/>
      <c r="BW46" s="132"/>
      <c r="BX46" s="130"/>
      <c r="BY46" s="130"/>
      <c r="BZ46" s="132"/>
      <c r="CA46" s="132"/>
      <c r="CB46" s="130"/>
      <c r="CC46" s="130"/>
      <c r="CD46" s="132"/>
      <c r="CE46" s="132"/>
      <c r="CF46" s="130"/>
      <c r="CG46" s="130"/>
      <c r="CH46" s="132"/>
      <c r="CI46" s="132"/>
      <c r="CJ46" s="130"/>
      <c r="CK46" s="130"/>
      <c r="CL46" s="132"/>
      <c r="CM46" s="115"/>
      <c r="CN46" s="134"/>
      <c r="CO46" s="134"/>
      <c r="CP46" s="134"/>
      <c r="CQ46" s="134"/>
      <c r="CR46" s="86"/>
      <c r="CS46" s="86"/>
      <c r="CT46" s="127"/>
      <c r="CU46" s="128"/>
      <c r="CV46" s="87"/>
      <c r="CW46" s="87"/>
      <c r="CX46" s="127"/>
      <c r="CY46" s="128"/>
      <c r="CZ46" s="87"/>
      <c r="DA46" s="87"/>
      <c r="DB46" s="127"/>
      <c r="DC46" s="128"/>
      <c r="DG46" s="134"/>
      <c r="DH46" s="134"/>
      <c r="DI46" s="134"/>
      <c r="DJ46" s="134"/>
      <c r="DK46" s="134"/>
      <c r="DL46" s="134"/>
      <c r="DM46" s="134"/>
      <c r="DN46" s="134"/>
    </row>
    <row r="47" spans="1:118" ht="13.5" hidden="1" customHeight="1" x14ac:dyDescent="0.2">
      <c r="A47" s="120"/>
      <c r="B47" s="166"/>
      <c r="C47" s="167" t="s">
        <v>227</v>
      </c>
      <c r="D47" s="129"/>
      <c r="E47" s="130">
        <f t="shared" ref="E47:E80" si="72">I47+M47+Q47+U47+Y47+AJ47+AN47+AV47+BL47+CF47+CN47+DK47</f>
        <v>0</v>
      </c>
      <c r="F47" s="130">
        <f t="shared" ref="F47:F71" si="73">J47+N47+R47+V47+Z47+AK47+AO47+AW47+BM47+BQ47+CG47+CO47+DL47</f>
        <v>0</v>
      </c>
      <c r="G47" s="131"/>
      <c r="H47" s="131"/>
      <c r="I47" s="130"/>
      <c r="J47" s="130"/>
      <c r="K47" s="132"/>
      <c r="L47" s="132"/>
      <c r="M47" s="130"/>
      <c r="N47" s="130"/>
      <c r="O47" s="132"/>
      <c r="P47" s="132"/>
      <c r="Q47" s="130"/>
      <c r="R47" s="130"/>
      <c r="S47" s="132"/>
      <c r="T47" s="132"/>
      <c r="U47" s="130"/>
      <c r="V47" s="130"/>
      <c r="W47" s="132"/>
      <c r="X47" s="132"/>
      <c r="Y47" s="133"/>
      <c r="Z47" s="133"/>
      <c r="AA47" s="132"/>
      <c r="AB47" s="132"/>
      <c r="AC47" s="130"/>
      <c r="AD47" s="130"/>
      <c r="AE47" s="132"/>
      <c r="AF47" s="132"/>
      <c r="AG47" s="130"/>
      <c r="AH47" s="130"/>
      <c r="AI47" s="132"/>
      <c r="AJ47" s="130"/>
      <c r="AK47" s="130"/>
      <c r="AL47" s="132"/>
      <c r="AM47" s="132"/>
      <c r="AN47" s="130"/>
      <c r="AO47" s="130"/>
      <c r="AP47" s="132"/>
      <c r="AQ47" s="132"/>
      <c r="AR47" s="132"/>
      <c r="AS47" s="132"/>
      <c r="AT47" s="132"/>
      <c r="AU47" s="132"/>
      <c r="AV47" s="130"/>
      <c r="AW47" s="130"/>
      <c r="AX47" s="132"/>
      <c r="AY47" s="132"/>
      <c r="AZ47" s="130"/>
      <c r="BA47" s="130"/>
      <c r="BB47" s="132"/>
      <c r="BC47" s="132"/>
      <c r="BD47" s="130"/>
      <c r="BE47" s="130"/>
      <c r="BF47" s="132"/>
      <c r="BG47" s="132"/>
      <c r="BH47" s="130"/>
      <c r="BI47" s="130"/>
      <c r="BJ47" s="132"/>
      <c r="BK47" s="132"/>
      <c r="BL47" s="130"/>
      <c r="BM47" s="130"/>
      <c r="BN47" s="132"/>
      <c r="BO47" s="132"/>
      <c r="BP47" s="130"/>
      <c r="BQ47" s="130"/>
      <c r="BR47" s="132"/>
      <c r="BS47" s="132"/>
      <c r="BT47" s="130"/>
      <c r="BU47" s="130"/>
      <c r="BV47" s="132"/>
      <c r="BW47" s="132"/>
      <c r="BX47" s="130"/>
      <c r="BY47" s="130"/>
      <c r="BZ47" s="132"/>
      <c r="CA47" s="132"/>
      <c r="CB47" s="130"/>
      <c r="CC47" s="130"/>
      <c r="CD47" s="132"/>
      <c r="CE47" s="132"/>
      <c r="CF47" s="130"/>
      <c r="CG47" s="130"/>
      <c r="CH47" s="132"/>
      <c r="CI47" s="132"/>
      <c r="CJ47" s="130"/>
      <c r="CK47" s="130"/>
      <c r="CL47" s="132"/>
      <c r="CM47" s="115"/>
      <c r="CN47" s="134"/>
      <c r="CO47" s="134"/>
      <c r="CP47" s="134"/>
      <c r="CQ47" s="134"/>
      <c r="CR47" s="86"/>
      <c r="CS47" s="86"/>
      <c r="CT47" s="127"/>
      <c r="CU47" s="128"/>
      <c r="CV47" s="87"/>
      <c r="CW47" s="87"/>
      <c r="CX47" s="127"/>
      <c r="CY47" s="128"/>
      <c r="CZ47" s="87"/>
      <c r="DA47" s="87"/>
      <c r="DB47" s="127"/>
      <c r="DC47" s="128"/>
      <c r="DG47" s="134"/>
      <c r="DH47" s="134"/>
      <c r="DI47" s="134"/>
      <c r="DJ47" s="134"/>
      <c r="DK47" s="134"/>
      <c r="DL47" s="134"/>
      <c r="DM47" s="134"/>
      <c r="DN47" s="134"/>
    </row>
    <row r="48" spans="1:118" s="158" customFormat="1" ht="13.5" customHeight="1" x14ac:dyDescent="0.2">
      <c r="A48" s="147"/>
      <c r="B48" s="168"/>
      <c r="C48" s="169" t="s">
        <v>55</v>
      </c>
      <c r="D48" s="157"/>
      <c r="E48" s="151">
        <f t="shared" si="72"/>
        <v>0</v>
      </c>
      <c r="F48" s="151">
        <f t="shared" si="73"/>
        <v>995.46344999999997</v>
      </c>
      <c r="G48" s="152"/>
      <c r="H48" s="152"/>
      <c r="I48" s="151"/>
      <c r="J48" s="151"/>
      <c r="K48" s="153"/>
      <c r="L48" s="153"/>
      <c r="M48" s="151"/>
      <c r="N48" s="151"/>
      <c r="O48" s="153"/>
      <c r="P48" s="153"/>
      <c r="Q48" s="151"/>
      <c r="R48" s="151"/>
      <c r="S48" s="153"/>
      <c r="T48" s="153"/>
      <c r="U48" s="151"/>
      <c r="V48" s="151"/>
      <c r="W48" s="153"/>
      <c r="X48" s="153"/>
      <c r="Y48" s="151"/>
      <c r="Z48" s="151"/>
      <c r="AA48" s="153"/>
      <c r="AB48" s="153"/>
      <c r="AC48" s="151"/>
      <c r="AD48" s="151"/>
      <c r="AE48" s="153"/>
      <c r="AF48" s="153"/>
      <c r="AG48" s="151"/>
      <c r="AH48" s="151"/>
      <c r="AI48" s="153"/>
      <c r="AJ48" s="151"/>
      <c r="AK48" s="151"/>
      <c r="AL48" s="153"/>
      <c r="AM48" s="153"/>
      <c r="AN48" s="151"/>
      <c r="AO48" s="151"/>
      <c r="AP48" s="153"/>
      <c r="AQ48" s="153"/>
      <c r="AR48" s="153"/>
      <c r="AS48" s="153"/>
      <c r="AT48" s="153"/>
      <c r="AU48" s="153"/>
      <c r="AV48" s="151"/>
      <c r="AW48" s="151"/>
      <c r="AX48" s="153"/>
      <c r="AY48" s="153"/>
      <c r="AZ48" s="151"/>
      <c r="BA48" s="151"/>
      <c r="BB48" s="153"/>
      <c r="BC48" s="153"/>
      <c r="BD48" s="151"/>
      <c r="BE48" s="151"/>
      <c r="BF48" s="153"/>
      <c r="BG48" s="153"/>
      <c r="BH48" s="151"/>
      <c r="BI48" s="151"/>
      <c r="BJ48" s="153"/>
      <c r="BK48" s="153"/>
      <c r="BL48" s="151"/>
      <c r="BM48" s="151"/>
      <c r="BN48" s="153"/>
      <c r="BO48" s="153"/>
      <c r="BP48" s="151"/>
      <c r="BQ48" s="151"/>
      <c r="BR48" s="153"/>
      <c r="BS48" s="153"/>
      <c r="BT48" s="151"/>
      <c r="BU48" s="151"/>
      <c r="BV48" s="153"/>
      <c r="BW48" s="153"/>
      <c r="BX48" s="151"/>
      <c r="BY48" s="151"/>
      <c r="BZ48" s="153"/>
      <c r="CA48" s="153"/>
      <c r="CB48" s="151"/>
      <c r="CC48" s="151"/>
      <c r="CD48" s="153"/>
      <c r="CE48" s="153"/>
      <c r="CF48" s="151"/>
      <c r="CG48" s="151"/>
      <c r="CH48" s="153"/>
      <c r="CI48" s="153"/>
      <c r="CJ48" s="151"/>
      <c r="CK48" s="151"/>
      <c r="CL48" s="153"/>
      <c r="CM48" s="154"/>
      <c r="CN48" s="153"/>
      <c r="CO48" s="153"/>
      <c r="CP48" s="153"/>
      <c r="CQ48" s="153"/>
      <c r="CR48" s="155"/>
      <c r="CS48" s="155"/>
      <c r="CT48" s="156"/>
      <c r="CU48" s="152"/>
      <c r="CV48" s="157"/>
      <c r="CW48" s="157"/>
      <c r="CX48" s="156"/>
      <c r="CY48" s="152"/>
      <c r="CZ48" s="157"/>
      <c r="DA48" s="157"/>
      <c r="DB48" s="156"/>
      <c r="DC48" s="152"/>
      <c r="DG48" s="153"/>
      <c r="DH48" s="153"/>
      <c r="DI48" s="153"/>
      <c r="DJ48" s="153"/>
      <c r="DK48" s="153"/>
      <c r="DL48" s="153">
        <v>995.46344999999997</v>
      </c>
      <c r="DM48" s="153"/>
      <c r="DN48" s="153"/>
    </row>
    <row r="49" spans="1:118" ht="13.5" hidden="1" customHeight="1" x14ac:dyDescent="0.2">
      <c r="A49" s="120"/>
      <c r="B49" s="166"/>
      <c r="C49" s="167" t="s">
        <v>57</v>
      </c>
      <c r="D49" s="129"/>
      <c r="E49" s="130">
        <f t="shared" si="72"/>
        <v>0</v>
      </c>
      <c r="F49" s="130">
        <f t="shared" si="73"/>
        <v>0</v>
      </c>
      <c r="G49" s="131"/>
      <c r="H49" s="131"/>
      <c r="I49" s="130"/>
      <c r="J49" s="130"/>
      <c r="K49" s="132"/>
      <c r="L49" s="132"/>
      <c r="M49" s="130"/>
      <c r="N49" s="130"/>
      <c r="O49" s="132"/>
      <c r="P49" s="132"/>
      <c r="Q49" s="130"/>
      <c r="R49" s="130"/>
      <c r="S49" s="132"/>
      <c r="T49" s="132"/>
      <c r="U49" s="130"/>
      <c r="V49" s="130"/>
      <c r="W49" s="132"/>
      <c r="X49" s="132"/>
      <c r="Y49" s="133"/>
      <c r="Z49" s="133"/>
      <c r="AA49" s="132"/>
      <c r="AB49" s="132"/>
      <c r="AC49" s="130"/>
      <c r="AD49" s="130"/>
      <c r="AE49" s="132"/>
      <c r="AF49" s="132"/>
      <c r="AG49" s="130"/>
      <c r="AH49" s="130"/>
      <c r="AI49" s="132"/>
      <c r="AJ49" s="130"/>
      <c r="AK49" s="130"/>
      <c r="AL49" s="132"/>
      <c r="AM49" s="132"/>
      <c r="AN49" s="130"/>
      <c r="AO49" s="130"/>
      <c r="AP49" s="132"/>
      <c r="AQ49" s="132"/>
      <c r="AR49" s="132"/>
      <c r="AS49" s="132"/>
      <c r="AT49" s="132"/>
      <c r="AU49" s="132"/>
      <c r="AV49" s="130"/>
      <c r="AW49" s="130"/>
      <c r="AX49" s="132"/>
      <c r="AY49" s="132"/>
      <c r="AZ49" s="130"/>
      <c r="BA49" s="130"/>
      <c r="BB49" s="132"/>
      <c r="BC49" s="132"/>
      <c r="BD49" s="130"/>
      <c r="BE49" s="130"/>
      <c r="BF49" s="132"/>
      <c r="BG49" s="132"/>
      <c r="BH49" s="130"/>
      <c r="BI49" s="130"/>
      <c r="BJ49" s="132"/>
      <c r="BK49" s="132"/>
      <c r="BL49" s="130"/>
      <c r="BM49" s="130"/>
      <c r="BN49" s="132"/>
      <c r="BO49" s="132"/>
      <c r="BP49" s="130"/>
      <c r="BQ49" s="130"/>
      <c r="BR49" s="132"/>
      <c r="BS49" s="132"/>
      <c r="BT49" s="130"/>
      <c r="BU49" s="130"/>
      <c r="BV49" s="132"/>
      <c r="BW49" s="132"/>
      <c r="BX49" s="130"/>
      <c r="BY49" s="130"/>
      <c r="BZ49" s="132"/>
      <c r="CA49" s="132"/>
      <c r="CB49" s="130"/>
      <c r="CC49" s="130"/>
      <c r="CD49" s="132"/>
      <c r="CE49" s="132"/>
      <c r="CF49" s="130"/>
      <c r="CG49" s="130"/>
      <c r="CH49" s="132"/>
      <c r="CI49" s="132"/>
      <c r="CJ49" s="130"/>
      <c r="CK49" s="130"/>
      <c r="CL49" s="132"/>
      <c r="CM49" s="115"/>
      <c r="CN49" s="134"/>
      <c r="CO49" s="134"/>
      <c r="CP49" s="134"/>
      <c r="CQ49" s="134"/>
      <c r="CR49" s="86"/>
      <c r="CS49" s="86"/>
      <c r="CT49" s="127"/>
      <c r="CU49" s="128"/>
      <c r="CV49" s="87"/>
      <c r="CW49" s="87"/>
      <c r="CX49" s="127"/>
      <c r="CY49" s="128"/>
      <c r="CZ49" s="87"/>
      <c r="DA49" s="87"/>
      <c r="DB49" s="127"/>
      <c r="DC49" s="128"/>
      <c r="DG49" s="134"/>
      <c r="DH49" s="134"/>
      <c r="DI49" s="134"/>
      <c r="DJ49" s="134"/>
      <c r="DK49" s="134"/>
      <c r="DL49" s="134"/>
      <c r="DM49" s="134"/>
      <c r="DN49" s="134"/>
    </row>
    <row r="50" spans="1:118" ht="12.75" hidden="1" customHeight="1" x14ac:dyDescent="0.2">
      <c r="A50" s="120"/>
      <c r="B50" s="121"/>
      <c r="C50" s="120" t="s">
        <v>59</v>
      </c>
      <c r="D50" s="129"/>
      <c r="E50" s="130">
        <f t="shared" si="72"/>
        <v>0</v>
      </c>
      <c r="F50" s="130">
        <f t="shared" si="73"/>
        <v>0</v>
      </c>
      <c r="G50" s="131">
        <f t="shared" si="42"/>
        <v>0</v>
      </c>
      <c r="H50" s="131">
        <v>0</v>
      </c>
      <c r="I50" s="130"/>
      <c r="J50" s="130"/>
      <c r="K50" s="132">
        <f t="shared" si="11"/>
        <v>0</v>
      </c>
      <c r="L50" s="132"/>
      <c r="M50" s="130"/>
      <c r="N50" s="130"/>
      <c r="O50" s="132">
        <f t="shared" si="44"/>
        <v>0</v>
      </c>
      <c r="P50" s="132"/>
      <c r="Q50" s="130"/>
      <c r="R50" s="130"/>
      <c r="S50" s="132">
        <f t="shared" si="45"/>
        <v>0</v>
      </c>
      <c r="T50" s="132"/>
      <c r="U50" s="130"/>
      <c r="V50" s="130"/>
      <c r="W50" s="132">
        <f t="shared" si="46"/>
        <v>0</v>
      </c>
      <c r="X50" s="132"/>
      <c r="Y50" s="133">
        <f t="shared" si="70"/>
        <v>0</v>
      </c>
      <c r="Z50" s="133">
        <f t="shared" si="70"/>
        <v>0</v>
      </c>
      <c r="AA50" s="132">
        <f t="shared" si="47"/>
        <v>0</v>
      </c>
      <c r="AB50" s="132"/>
      <c r="AC50" s="130"/>
      <c r="AD50" s="130"/>
      <c r="AE50" s="132">
        <f t="shared" si="48"/>
        <v>0</v>
      </c>
      <c r="AF50" s="132" t="e">
        <f>AD50/AC50</f>
        <v>#DIV/0!</v>
      </c>
      <c r="AG50" s="130"/>
      <c r="AH50" s="130"/>
      <c r="AI50" s="132">
        <f t="shared" si="49"/>
        <v>0</v>
      </c>
      <c r="AJ50" s="130"/>
      <c r="AK50" s="130"/>
      <c r="AL50" s="132">
        <f t="shared" si="50"/>
        <v>0</v>
      </c>
      <c r="AM50" s="132"/>
      <c r="AN50" s="130"/>
      <c r="AO50" s="130"/>
      <c r="AP50" s="132">
        <f t="shared" si="51"/>
        <v>0</v>
      </c>
      <c r="AQ50" s="132"/>
      <c r="AR50" s="132"/>
      <c r="AS50" s="132"/>
      <c r="AT50" s="132">
        <f t="shared" si="52"/>
        <v>0</v>
      </c>
      <c r="AU50" s="132"/>
      <c r="AV50" s="130"/>
      <c r="AW50" s="130"/>
      <c r="AX50" s="132">
        <f t="shared" si="53"/>
        <v>0</v>
      </c>
      <c r="AY50" s="132"/>
      <c r="AZ50" s="130"/>
      <c r="BA50" s="130"/>
      <c r="BB50" s="132">
        <f t="shared" si="54"/>
        <v>0</v>
      </c>
      <c r="BC50" s="132"/>
      <c r="BD50" s="130"/>
      <c r="BE50" s="130"/>
      <c r="BF50" s="132">
        <f t="shared" si="55"/>
        <v>0</v>
      </c>
      <c r="BG50" s="132"/>
      <c r="BH50" s="130"/>
      <c r="BI50" s="130"/>
      <c r="BJ50" s="132">
        <f t="shared" si="56"/>
        <v>0</v>
      </c>
      <c r="BK50" s="132"/>
      <c r="BL50" s="130"/>
      <c r="BM50" s="130"/>
      <c r="BN50" s="132">
        <f t="shared" si="57"/>
        <v>0</v>
      </c>
      <c r="BO50" s="132"/>
      <c r="BP50" s="130"/>
      <c r="BQ50" s="130"/>
      <c r="BR50" s="132">
        <f t="shared" si="58"/>
        <v>0</v>
      </c>
      <c r="BS50" s="132"/>
      <c r="BT50" s="130"/>
      <c r="BU50" s="130"/>
      <c r="BV50" s="132">
        <f t="shared" si="59"/>
        <v>0</v>
      </c>
      <c r="BW50" s="132"/>
      <c r="BX50" s="130"/>
      <c r="BY50" s="130"/>
      <c r="BZ50" s="132">
        <f t="shared" si="60"/>
        <v>0</v>
      </c>
      <c r="CA50" s="132"/>
      <c r="CB50" s="130"/>
      <c r="CC50" s="130"/>
      <c r="CD50" s="132">
        <f t="shared" si="61"/>
        <v>0</v>
      </c>
      <c r="CE50" s="132"/>
      <c r="CF50" s="130"/>
      <c r="CG50" s="130"/>
      <c r="CH50" s="132">
        <f t="shared" si="62"/>
        <v>0</v>
      </c>
      <c r="CI50" s="132"/>
      <c r="CJ50" s="130"/>
      <c r="CK50" s="130"/>
      <c r="CL50" s="132">
        <f t="shared" si="63"/>
        <v>0</v>
      </c>
      <c r="CM50" s="115"/>
      <c r="CN50" s="134"/>
      <c r="CO50" s="134"/>
      <c r="CP50" s="134">
        <f t="shared" si="64"/>
        <v>0</v>
      </c>
      <c r="CQ50" s="134"/>
      <c r="CR50" s="86"/>
      <c r="CS50" s="86"/>
      <c r="CT50" s="127">
        <f t="shared" si="65"/>
        <v>0</v>
      </c>
      <c r="CU50" s="128"/>
      <c r="CV50" s="87"/>
      <c r="CW50" s="87"/>
      <c r="CX50" s="127">
        <f t="shared" si="66"/>
        <v>0</v>
      </c>
      <c r="CY50" s="128"/>
      <c r="CZ50" s="87"/>
      <c r="DA50" s="87"/>
      <c r="DB50" s="127">
        <f t="shared" si="67"/>
        <v>0</v>
      </c>
      <c r="DC50" s="128"/>
      <c r="DG50" s="134"/>
      <c r="DH50" s="134"/>
      <c r="DI50" s="134">
        <f t="shared" si="68"/>
        <v>0</v>
      </c>
      <c r="DJ50" s="134"/>
      <c r="DK50" s="134"/>
      <c r="DL50" s="134"/>
      <c r="DM50" s="134">
        <f t="shared" si="69"/>
        <v>0</v>
      </c>
      <c r="DN50" s="134"/>
    </row>
    <row r="51" spans="1:118" ht="16.5" hidden="1" customHeight="1" x14ac:dyDescent="0.2">
      <c r="A51" s="120"/>
      <c r="B51" s="121">
        <v>1718001637</v>
      </c>
      <c r="C51" s="120" t="s">
        <v>61</v>
      </c>
      <c r="D51" s="129"/>
      <c r="E51" s="130">
        <f t="shared" si="72"/>
        <v>0</v>
      </c>
      <c r="F51" s="130">
        <f t="shared" si="73"/>
        <v>0</v>
      </c>
      <c r="G51" s="131">
        <f t="shared" si="42"/>
        <v>0</v>
      </c>
      <c r="H51" s="131">
        <v>0</v>
      </c>
      <c r="I51" s="130"/>
      <c r="J51" s="130"/>
      <c r="K51" s="132">
        <f t="shared" si="11"/>
        <v>0</v>
      </c>
      <c r="L51" s="132"/>
      <c r="M51" s="130"/>
      <c r="N51" s="130"/>
      <c r="O51" s="132">
        <f t="shared" si="44"/>
        <v>0</v>
      </c>
      <c r="P51" s="132"/>
      <c r="Q51" s="130"/>
      <c r="R51" s="130"/>
      <c r="S51" s="132">
        <f t="shared" si="45"/>
        <v>0</v>
      </c>
      <c r="T51" s="132"/>
      <c r="U51" s="130"/>
      <c r="V51" s="130"/>
      <c r="W51" s="132">
        <f t="shared" si="46"/>
        <v>0</v>
      </c>
      <c r="X51" s="132"/>
      <c r="Y51" s="133">
        <f t="shared" si="70"/>
        <v>0</v>
      </c>
      <c r="Z51" s="133">
        <f t="shared" si="70"/>
        <v>0</v>
      </c>
      <c r="AA51" s="132">
        <f t="shared" si="47"/>
        <v>0</v>
      </c>
      <c r="AB51" s="132"/>
      <c r="AC51" s="130"/>
      <c r="AD51" s="130"/>
      <c r="AE51" s="132">
        <f t="shared" si="48"/>
        <v>0</v>
      </c>
      <c r="AF51" s="132"/>
      <c r="AG51" s="130"/>
      <c r="AH51" s="130"/>
      <c r="AI51" s="132">
        <f t="shared" si="49"/>
        <v>0</v>
      </c>
      <c r="AJ51" s="130"/>
      <c r="AK51" s="130"/>
      <c r="AL51" s="132">
        <f t="shared" si="50"/>
        <v>0</v>
      </c>
      <c r="AM51" s="132"/>
      <c r="AN51" s="130"/>
      <c r="AO51" s="130"/>
      <c r="AP51" s="132">
        <f t="shared" si="51"/>
        <v>0</v>
      </c>
      <c r="AQ51" s="132"/>
      <c r="AR51" s="132"/>
      <c r="AS51" s="132"/>
      <c r="AT51" s="132">
        <f t="shared" si="52"/>
        <v>0</v>
      </c>
      <c r="AU51" s="132"/>
      <c r="AV51" s="130"/>
      <c r="AW51" s="130"/>
      <c r="AX51" s="132">
        <f t="shared" si="53"/>
        <v>0</v>
      </c>
      <c r="AY51" s="132"/>
      <c r="AZ51" s="130"/>
      <c r="BA51" s="130"/>
      <c r="BB51" s="132">
        <f t="shared" si="54"/>
        <v>0</v>
      </c>
      <c r="BC51" s="132"/>
      <c r="BD51" s="130"/>
      <c r="BE51" s="130"/>
      <c r="BF51" s="132">
        <f t="shared" si="55"/>
        <v>0</v>
      </c>
      <c r="BG51" s="132"/>
      <c r="BH51" s="130"/>
      <c r="BI51" s="130"/>
      <c r="BJ51" s="132">
        <f t="shared" si="56"/>
        <v>0</v>
      </c>
      <c r="BK51" s="132"/>
      <c r="BL51" s="130"/>
      <c r="BM51" s="130"/>
      <c r="BN51" s="132">
        <f t="shared" si="57"/>
        <v>0</v>
      </c>
      <c r="BO51" s="132"/>
      <c r="BP51" s="130"/>
      <c r="BQ51" s="130"/>
      <c r="BR51" s="132">
        <f t="shared" si="58"/>
        <v>0</v>
      </c>
      <c r="BS51" s="132"/>
      <c r="BT51" s="130"/>
      <c r="BU51" s="130"/>
      <c r="BV51" s="132">
        <f t="shared" si="59"/>
        <v>0</v>
      </c>
      <c r="BW51" s="132"/>
      <c r="BX51" s="130"/>
      <c r="BY51" s="130"/>
      <c r="BZ51" s="132">
        <f t="shared" si="60"/>
        <v>0</v>
      </c>
      <c r="CA51" s="132"/>
      <c r="CB51" s="130"/>
      <c r="CC51" s="130"/>
      <c r="CD51" s="132">
        <f t="shared" si="61"/>
        <v>0</v>
      </c>
      <c r="CE51" s="132"/>
      <c r="CF51" s="130"/>
      <c r="CG51" s="130"/>
      <c r="CH51" s="132">
        <f t="shared" si="62"/>
        <v>0</v>
      </c>
      <c r="CI51" s="132"/>
      <c r="CJ51" s="130"/>
      <c r="CK51" s="130"/>
      <c r="CL51" s="132">
        <f t="shared" si="63"/>
        <v>0</v>
      </c>
      <c r="CM51" s="115"/>
      <c r="CN51" s="134"/>
      <c r="CO51" s="134"/>
      <c r="CP51" s="134">
        <f t="shared" si="64"/>
        <v>0</v>
      </c>
      <c r="CQ51" s="134"/>
      <c r="CR51" s="86"/>
      <c r="CS51" s="86"/>
      <c r="CT51" s="127">
        <f t="shared" si="65"/>
        <v>0</v>
      </c>
      <c r="CU51" s="128"/>
      <c r="CV51" s="87"/>
      <c r="CW51" s="87"/>
      <c r="CX51" s="127">
        <f t="shared" si="66"/>
        <v>0</v>
      </c>
      <c r="CY51" s="128"/>
      <c r="CZ51" s="87"/>
      <c r="DA51" s="87"/>
      <c r="DB51" s="127">
        <f t="shared" si="67"/>
        <v>0</v>
      </c>
      <c r="DC51" s="128"/>
      <c r="DG51" s="134"/>
      <c r="DH51" s="134"/>
      <c r="DI51" s="134">
        <f t="shared" si="68"/>
        <v>0</v>
      </c>
      <c r="DJ51" s="134"/>
      <c r="DK51" s="134"/>
      <c r="DL51" s="134"/>
      <c r="DM51" s="134">
        <f t="shared" si="69"/>
        <v>0</v>
      </c>
      <c r="DN51" s="134"/>
    </row>
    <row r="52" spans="1:118" s="158" customFormat="1" ht="12.75" customHeight="1" x14ac:dyDescent="0.2">
      <c r="A52" s="147"/>
      <c r="B52" s="148"/>
      <c r="C52" s="147" t="s">
        <v>64</v>
      </c>
      <c r="D52" s="157"/>
      <c r="E52" s="151">
        <f t="shared" si="72"/>
        <v>0</v>
      </c>
      <c r="F52" s="151">
        <f t="shared" si="73"/>
        <v>116.06826</v>
      </c>
      <c r="G52" s="152">
        <f t="shared" si="42"/>
        <v>116.06826</v>
      </c>
      <c r="H52" s="152" t="e">
        <f t="shared" si="43"/>
        <v>#DIV/0!</v>
      </c>
      <c r="I52" s="151"/>
      <c r="J52" s="151">
        <v>43.559399999999997</v>
      </c>
      <c r="K52" s="153">
        <f t="shared" si="11"/>
        <v>43.559399999999997</v>
      </c>
      <c r="L52" s="153"/>
      <c r="M52" s="151"/>
      <c r="N52" s="151"/>
      <c r="O52" s="153">
        <f t="shared" si="44"/>
        <v>0</v>
      </c>
      <c r="P52" s="153"/>
      <c r="Q52" s="151"/>
      <c r="R52" s="151"/>
      <c r="S52" s="153">
        <f t="shared" si="45"/>
        <v>0</v>
      </c>
      <c r="T52" s="153"/>
      <c r="U52" s="151"/>
      <c r="V52" s="151"/>
      <c r="W52" s="153">
        <f t="shared" si="46"/>
        <v>0</v>
      </c>
      <c r="X52" s="153"/>
      <c r="Y52" s="151">
        <f t="shared" si="70"/>
        <v>0</v>
      </c>
      <c r="Z52" s="151">
        <f t="shared" si="70"/>
        <v>0</v>
      </c>
      <c r="AA52" s="153">
        <f t="shared" si="47"/>
        <v>0</v>
      </c>
      <c r="AB52" s="153"/>
      <c r="AC52" s="151"/>
      <c r="AD52" s="151"/>
      <c r="AE52" s="153">
        <f t="shared" si="48"/>
        <v>0</v>
      </c>
      <c r="AF52" s="153"/>
      <c r="AG52" s="151"/>
      <c r="AH52" s="151"/>
      <c r="AI52" s="153">
        <f t="shared" si="49"/>
        <v>0</v>
      </c>
      <c r="AJ52" s="151"/>
      <c r="AK52" s="151"/>
      <c r="AL52" s="153">
        <f t="shared" si="50"/>
        <v>0</v>
      </c>
      <c r="AM52" s="153"/>
      <c r="AN52" s="151"/>
      <c r="AO52" s="151"/>
      <c r="AP52" s="153">
        <f t="shared" si="51"/>
        <v>0</v>
      </c>
      <c r="AQ52" s="153"/>
      <c r="AR52" s="153"/>
      <c r="AS52" s="153"/>
      <c r="AT52" s="153">
        <f t="shared" si="52"/>
        <v>0</v>
      </c>
      <c r="AU52" s="153"/>
      <c r="AV52" s="151"/>
      <c r="AW52" s="151"/>
      <c r="AX52" s="153">
        <f t="shared" si="53"/>
        <v>0</v>
      </c>
      <c r="AY52" s="153"/>
      <c r="AZ52" s="151"/>
      <c r="BA52" s="151"/>
      <c r="BB52" s="153">
        <f t="shared" si="54"/>
        <v>0</v>
      </c>
      <c r="BC52" s="153"/>
      <c r="BD52" s="151"/>
      <c r="BE52" s="151"/>
      <c r="BF52" s="153">
        <f t="shared" si="55"/>
        <v>0</v>
      </c>
      <c r="BG52" s="153"/>
      <c r="BH52" s="151"/>
      <c r="BI52" s="151"/>
      <c r="BJ52" s="153">
        <f t="shared" si="56"/>
        <v>0</v>
      </c>
      <c r="BK52" s="153"/>
      <c r="BL52" s="151"/>
      <c r="BM52" s="151"/>
      <c r="BN52" s="153">
        <f t="shared" si="57"/>
        <v>0</v>
      </c>
      <c r="BO52" s="153"/>
      <c r="BP52" s="151"/>
      <c r="BQ52" s="151"/>
      <c r="BR52" s="153">
        <f t="shared" si="58"/>
        <v>0</v>
      </c>
      <c r="BS52" s="153"/>
      <c r="BT52" s="151"/>
      <c r="BU52" s="151"/>
      <c r="BV52" s="153">
        <f t="shared" si="59"/>
        <v>0</v>
      </c>
      <c r="BW52" s="153"/>
      <c r="BX52" s="151"/>
      <c r="BY52" s="151"/>
      <c r="BZ52" s="153">
        <f t="shared" si="60"/>
        <v>0</v>
      </c>
      <c r="CA52" s="153"/>
      <c r="CB52" s="151"/>
      <c r="CC52" s="151"/>
      <c r="CD52" s="153">
        <f t="shared" si="61"/>
        <v>0</v>
      </c>
      <c r="CE52" s="153"/>
      <c r="CF52" s="151"/>
      <c r="CG52" s="151"/>
      <c r="CH52" s="153">
        <f t="shared" si="62"/>
        <v>0</v>
      </c>
      <c r="CI52" s="153"/>
      <c r="CJ52" s="151"/>
      <c r="CK52" s="151"/>
      <c r="CL52" s="153">
        <f t="shared" si="63"/>
        <v>0</v>
      </c>
      <c r="CM52" s="154"/>
      <c r="CN52" s="153"/>
      <c r="CO52" s="153"/>
      <c r="CP52" s="153">
        <f t="shared" si="64"/>
        <v>0</v>
      </c>
      <c r="CQ52" s="153"/>
      <c r="CR52" s="155"/>
      <c r="CS52" s="155"/>
      <c r="CT52" s="156">
        <f t="shared" si="65"/>
        <v>0</v>
      </c>
      <c r="CU52" s="152"/>
      <c r="CV52" s="157"/>
      <c r="CW52" s="157"/>
      <c r="CX52" s="156">
        <f t="shared" si="66"/>
        <v>0</v>
      </c>
      <c r="CY52" s="152"/>
      <c r="CZ52" s="157"/>
      <c r="DA52" s="157"/>
      <c r="DB52" s="156">
        <f t="shared" si="67"/>
        <v>0</v>
      </c>
      <c r="DC52" s="152"/>
      <c r="DG52" s="153"/>
      <c r="DH52" s="153"/>
      <c r="DI52" s="153">
        <f t="shared" si="68"/>
        <v>0</v>
      </c>
      <c r="DJ52" s="153"/>
      <c r="DK52" s="153"/>
      <c r="DL52" s="153">
        <v>72.508859999999999</v>
      </c>
      <c r="DM52" s="153">
        <f t="shared" si="69"/>
        <v>72.508859999999999</v>
      </c>
      <c r="DN52" s="153"/>
    </row>
    <row r="53" spans="1:118" s="158" customFormat="1" ht="12.75" customHeight="1" x14ac:dyDescent="0.2">
      <c r="A53" s="147"/>
      <c r="B53" s="148"/>
      <c r="C53" s="147" t="s">
        <v>66</v>
      </c>
      <c r="D53" s="157"/>
      <c r="E53" s="151">
        <f t="shared" si="72"/>
        <v>0</v>
      </c>
      <c r="F53" s="151">
        <f>J53+N53+R53+V53+Z53+AK53+AO53+AW53+BM53+BQ53+CG53+CO53+DL53+CS53+DA53</f>
        <v>1112.32492</v>
      </c>
      <c r="G53" s="152">
        <f t="shared" si="42"/>
        <v>1112.32492</v>
      </c>
      <c r="H53" s="152">
        <v>0</v>
      </c>
      <c r="I53" s="151"/>
      <c r="J53" s="151">
        <v>112.67589</v>
      </c>
      <c r="K53" s="153">
        <f t="shared" si="11"/>
        <v>112.67589</v>
      </c>
      <c r="L53" s="151"/>
      <c r="M53" s="151"/>
      <c r="N53" s="151"/>
      <c r="O53" s="153">
        <f t="shared" si="44"/>
        <v>0</v>
      </c>
      <c r="P53" s="153"/>
      <c r="Q53" s="151"/>
      <c r="R53" s="151"/>
      <c r="S53" s="153">
        <f t="shared" si="45"/>
        <v>0</v>
      </c>
      <c r="T53" s="153"/>
      <c r="U53" s="151"/>
      <c r="V53" s="151"/>
      <c r="W53" s="153">
        <f t="shared" si="46"/>
        <v>0</v>
      </c>
      <c r="X53" s="153"/>
      <c r="Y53" s="151">
        <f t="shared" si="70"/>
        <v>0</v>
      </c>
      <c r="Z53" s="151">
        <f t="shared" si="70"/>
        <v>0</v>
      </c>
      <c r="AA53" s="153">
        <f t="shared" si="47"/>
        <v>0</v>
      </c>
      <c r="AB53" s="153"/>
      <c r="AC53" s="151"/>
      <c r="AD53" s="151"/>
      <c r="AE53" s="153">
        <f t="shared" si="48"/>
        <v>0</v>
      </c>
      <c r="AF53" s="153"/>
      <c r="AG53" s="151"/>
      <c r="AH53" s="151"/>
      <c r="AI53" s="153">
        <f t="shared" si="49"/>
        <v>0</v>
      </c>
      <c r="AJ53" s="151"/>
      <c r="AK53" s="151"/>
      <c r="AL53" s="153">
        <f t="shared" si="50"/>
        <v>0</v>
      </c>
      <c r="AM53" s="153"/>
      <c r="AN53" s="151"/>
      <c r="AO53" s="151"/>
      <c r="AP53" s="153">
        <f t="shared" si="51"/>
        <v>0</v>
      </c>
      <c r="AQ53" s="153"/>
      <c r="AR53" s="153"/>
      <c r="AS53" s="153"/>
      <c r="AT53" s="153">
        <f t="shared" si="52"/>
        <v>0</v>
      </c>
      <c r="AU53" s="153"/>
      <c r="AV53" s="151"/>
      <c r="AW53" s="151"/>
      <c r="AX53" s="153">
        <f t="shared" si="53"/>
        <v>0</v>
      </c>
      <c r="AY53" s="153"/>
      <c r="AZ53" s="151"/>
      <c r="BA53" s="151"/>
      <c r="BB53" s="153">
        <f t="shared" si="54"/>
        <v>0</v>
      </c>
      <c r="BC53" s="153"/>
      <c r="BD53" s="151"/>
      <c r="BE53" s="151"/>
      <c r="BF53" s="153">
        <f t="shared" si="55"/>
        <v>0</v>
      </c>
      <c r="BG53" s="153"/>
      <c r="BH53" s="151"/>
      <c r="BI53" s="151"/>
      <c r="BJ53" s="153">
        <f t="shared" si="56"/>
        <v>0</v>
      </c>
      <c r="BK53" s="153"/>
      <c r="BL53" s="151"/>
      <c r="BM53" s="151"/>
      <c r="BN53" s="153">
        <f t="shared" si="57"/>
        <v>0</v>
      </c>
      <c r="BO53" s="153"/>
      <c r="BP53" s="151"/>
      <c r="BQ53" s="151"/>
      <c r="BR53" s="153">
        <f t="shared" si="58"/>
        <v>0</v>
      </c>
      <c r="BS53" s="153"/>
      <c r="BT53" s="151"/>
      <c r="BU53" s="151"/>
      <c r="BV53" s="153">
        <f t="shared" si="59"/>
        <v>0</v>
      </c>
      <c r="BW53" s="153"/>
      <c r="BX53" s="151"/>
      <c r="BY53" s="151"/>
      <c r="BZ53" s="153">
        <f t="shared" si="60"/>
        <v>0</v>
      </c>
      <c r="CA53" s="153"/>
      <c r="CB53" s="151"/>
      <c r="CC53" s="151"/>
      <c r="CD53" s="153">
        <f t="shared" si="61"/>
        <v>0</v>
      </c>
      <c r="CE53" s="153"/>
      <c r="CF53" s="151"/>
      <c r="CG53" s="151"/>
      <c r="CH53" s="153">
        <f t="shared" si="62"/>
        <v>0</v>
      </c>
      <c r="CI53" s="153"/>
      <c r="CJ53" s="151"/>
      <c r="CK53" s="151"/>
      <c r="CL53" s="153">
        <f t="shared" si="63"/>
        <v>0</v>
      </c>
      <c r="CM53" s="154"/>
      <c r="CN53" s="153"/>
      <c r="CO53" s="153"/>
      <c r="CP53" s="153">
        <f t="shared" si="64"/>
        <v>0</v>
      </c>
      <c r="CQ53" s="153"/>
      <c r="CR53" s="155"/>
      <c r="CS53" s="155">
        <v>0.14799999999999999</v>
      </c>
      <c r="CT53" s="156">
        <f t="shared" si="65"/>
        <v>0.14799999999999999</v>
      </c>
      <c r="CU53" s="152"/>
      <c r="CV53" s="157"/>
      <c r="CW53" s="157"/>
      <c r="CX53" s="156">
        <f t="shared" si="66"/>
        <v>0</v>
      </c>
      <c r="CY53" s="152"/>
      <c r="CZ53" s="157"/>
      <c r="DA53" s="157"/>
      <c r="DB53" s="156">
        <f t="shared" si="67"/>
        <v>0</v>
      </c>
      <c r="DC53" s="152"/>
      <c r="DG53" s="153"/>
      <c r="DH53" s="153"/>
      <c r="DI53" s="153">
        <f t="shared" si="68"/>
        <v>0</v>
      </c>
      <c r="DJ53" s="153"/>
      <c r="DK53" s="153"/>
      <c r="DL53" s="153">
        <v>999.50103000000001</v>
      </c>
      <c r="DM53" s="153">
        <f t="shared" si="69"/>
        <v>999.50103000000001</v>
      </c>
      <c r="DN53" s="153"/>
    </row>
    <row r="54" spans="1:118" s="158" customFormat="1" ht="12.75" customHeight="1" x14ac:dyDescent="0.2">
      <c r="A54" s="147"/>
      <c r="B54" s="148"/>
      <c r="C54" s="147" t="s">
        <v>228</v>
      </c>
      <c r="D54" s="157"/>
      <c r="E54" s="151">
        <f t="shared" si="72"/>
        <v>0</v>
      </c>
      <c r="F54" s="151">
        <f t="shared" si="73"/>
        <v>45.434959999999997</v>
      </c>
      <c r="G54" s="152">
        <f t="shared" si="42"/>
        <v>45.434959999999997</v>
      </c>
      <c r="H54" s="152" t="e">
        <f t="shared" si="43"/>
        <v>#DIV/0!</v>
      </c>
      <c r="I54" s="151"/>
      <c r="J54" s="151"/>
      <c r="K54" s="153">
        <f t="shared" si="11"/>
        <v>0</v>
      </c>
      <c r="L54" s="153"/>
      <c r="M54" s="151"/>
      <c r="N54" s="151"/>
      <c r="O54" s="153">
        <f t="shared" si="44"/>
        <v>0</v>
      </c>
      <c r="P54" s="153"/>
      <c r="Q54" s="151"/>
      <c r="R54" s="151"/>
      <c r="S54" s="153">
        <f t="shared" si="45"/>
        <v>0</v>
      </c>
      <c r="T54" s="153"/>
      <c r="U54" s="151"/>
      <c r="V54" s="151"/>
      <c r="W54" s="153">
        <f t="shared" si="46"/>
        <v>0</v>
      </c>
      <c r="X54" s="153"/>
      <c r="Y54" s="151">
        <f t="shared" si="70"/>
        <v>0</v>
      </c>
      <c r="Z54" s="151">
        <f t="shared" si="70"/>
        <v>0</v>
      </c>
      <c r="AA54" s="153">
        <f t="shared" si="47"/>
        <v>0</v>
      </c>
      <c r="AB54" s="153"/>
      <c r="AC54" s="151"/>
      <c r="AD54" s="151"/>
      <c r="AE54" s="153">
        <f t="shared" si="48"/>
        <v>0</v>
      </c>
      <c r="AF54" s="153" t="e">
        <f>AD54/AC54</f>
        <v>#DIV/0!</v>
      </c>
      <c r="AG54" s="151"/>
      <c r="AH54" s="151"/>
      <c r="AI54" s="153">
        <f t="shared" si="49"/>
        <v>0</v>
      </c>
      <c r="AJ54" s="151"/>
      <c r="AK54" s="151"/>
      <c r="AL54" s="153">
        <f t="shared" si="50"/>
        <v>0</v>
      </c>
      <c r="AM54" s="153"/>
      <c r="AN54" s="151"/>
      <c r="AO54" s="151"/>
      <c r="AP54" s="153">
        <f t="shared" si="51"/>
        <v>0</v>
      </c>
      <c r="AQ54" s="153"/>
      <c r="AR54" s="153"/>
      <c r="AS54" s="153"/>
      <c r="AT54" s="153">
        <f t="shared" si="52"/>
        <v>0</v>
      </c>
      <c r="AU54" s="153"/>
      <c r="AV54" s="151"/>
      <c r="AW54" s="151"/>
      <c r="AX54" s="153">
        <f t="shared" si="53"/>
        <v>0</v>
      </c>
      <c r="AY54" s="153"/>
      <c r="AZ54" s="151"/>
      <c r="BA54" s="151"/>
      <c r="BB54" s="153">
        <f t="shared" si="54"/>
        <v>0</v>
      </c>
      <c r="BC54" s="153"/>
      <c r="BD54" s="151"/>
      <c r="BE54" s="151"/>
      <c r="BF54" s="153">
        <f t="shared" si="55"/>
        <v>0</v>
      </c>
      <c r="BG54" s="153"/>
      <c r="BH54" s="151"/>
      <c r="BI54" s="151"/>
      <c r="BJ54" s="153">
        <f t="shared" si="56"/>
        <v>0</v>
      </c>
      <c r="BK54" s="153"/>
      <c r="BL54" s="151"/>
      <c r="BM54" s="151"/>
      <c r="BN54" s="153">
        <f t="shared" si="57"/>
        <v>0</v>
      </c>
      <c r="BO54" s="153"/>
      <c r="BP54" s="151"/>
      <c r="BQ54" s="151"/>
      <c r="BR54" s="153">
        <f t="shared" si="58"/>
        <v>0</v>
      </c>
      <c r="BS54" s="153"/>
      <c r="BT54" s="151"/>
      <c r="BU54" s="151"/>
      <c r="BV54" s="153">
        <f t="shared" si="59"/>
        <v>0</v>
      </c>
      <c r="BW54" s="153"/>
      <c r="BX54" s="151"/>
      <c r="BY54" s="151"/>
      <c r="BZ54" s="153">
        <f t="shared" si="60"/>
        <v>0</v>
      </c>
      <c r="CA54" s="153"/>
      <c r="CB54" s="151"/>
      <c r="CC54" s="151"/>
      <c r="CD54" s="153">
        <f t="shared" si="61"/>
        <v>0</v>
      </c>
      <c r="CE54" s="153"/>
      <c r="CF54" s="151"/>
      <c r="CG54" s="151"/>
      <c r="CH54" s="153">
        <f t="shared" si="62"/>
        <v>0</v>
      </c>
      <c r="CI54" s="153"/>
      <c r="CJ54" s="151"/>
      <c r="CK54" s="151"/>
      <c r="CL54" s="153">
        <f t="shared" si="63"/>
        <v>0</v>
      </c>
      <c r="CM54" s="154"/>
      <c r="CN54" s="153"/>
      <c r="CO54" s="153"/>
      <c r="CP54" s="153">
        <f t="shared" si="64"/>
        <v>0</v>
      </c>
      <c r="CQ54" s="153"/>
      <c r="CR54" s="155"/>
      <c r="CS54" s="155"/>
      <c r="CT54" s="156">
        <f t="shared" si="65"/>
        <v>0</v>
      </c>
      <c r="CU54" s="152"/>
      <c r="CV54" s="157"/>
      <c r="CW54" s="157"/>
      <c r="CX54" s="156">
        <f t="shared" si="66"/>
        <v>0</v>
      </c>
      <c r="CY54" s="152"/>
      <c r="CZ54" s="157"/>
      <c r="DA54" s="157"/>
      <c r="DB54" s="156">
        <f t="shared" si="67"/>
        <v>0</v>
      </c>
      <c r="DC54" s="152"/>
      <c r="DG54" s="153"/>
      <c r="DH54" s="153"/>
      <c r="DI54" s="153">
        <f t="shared" si="68"/>
        <v>0</v>
      </c>
      <c r="DJ54" s="153"/>
      <c r="DK54" s="153"/>
      <c r="DL54" s="153">
        <v>45.434959999999997</v>
      </c>
      <c r="DM54" s="153">
        <f t="shared" si="69"/>
        <v>45.434959999999997</v>
      </c>
      <c r="DN54" s="153"/>
    </row>
    <row r="55" spans="1:118" ht="12.75" customHeight="1" x14ac:dyDescent="0.2">
      <c r="A55" s="120"/>
      <c r="B55" s="121"/>
      <c r="C55" s="170" t="s">
        <v>69</v>
      </c>
      <c r="D55" s="171">
        <v>0.6</v>
      </c>
      <c r="E55" s="130">
        <f t="shared" si="72"/>
        <v>2.5596100000000002</v>
      </c>
      <c r="F55" s="130">
        <f t="shared" si="73"/>
        <v>0</v>
      </c>
      <c r="G55" s="131">
        <f t="shared" ref="G55:G67" si="74">F55-D55</f>
        <v>-0.6</v>
      </c>
      <c r="H55" s="131">
        <f>F55/D55</f>
        <v>0</v>
      </c>
      <c r="I55" s="130"/>
      <c r="J55" s="130"/>
      <c r="K55" s="132">
        <f t="shared" si="11"/>
        <v>0</v>
      </c>
      <c r="L55" s="132"/>
      <c r="M55" s="130"/>
      <c r="N55" s="130"/>
      <c r="O55" s="132">
        <f t="shared" si="44"/>
        <v>0</v>
      </c>
      <c r="P55" s="132"/>
      <c r="Q55" s="130"/>
      <c r="R55" s="130"/>
      <c r="S55" s="132">
        <f t="shared" si="45"/>
        <v>0</v>
      </c>
      <c r="T55" s="132"/>
      <c r="U55" s="130"/>
      <c r="V55" s="130"/>
      <c r="W55" s="132">
        <f t="shared" si="46"/>
        <v>0</v>
      </c>
      <c r="X55" s="132"/>
      <c r="Y55" s="133">
        <f t="shared" si="70"/>
        <v>0</v>
      </c>
      <c r="Z55" s="133">
        <f t="shared" si="70"/>
        <v>0</v>
      </c>
      <c r="AA55" s="132">
        <f t="shared" si="47"/>
        <v>0</v>
      </c>
      <c r="AB55" s="132"/>
      <c r="AC55" s="130"/>
      <c r="AD55" s="130"/>
      <c r="AE55" s="132">
        <f t="shared" si="48"/>
        <v>0</v>
      </c>
      <c r="AF55" s="132" t="e">
        <f>AD55/AC55</f>
        <v>#DIV/0!</v>
      </c>
      <c r="AG55" s="130"/>
      <c r="AH55" s="130"/>
      <c r="AI55" s="132">
        <f t="shared" si="49"/>
        <v>0</v>
      </c>
      <c r="AJ55" s="130"/>
      <c r="AK55" s="130"/>
      <c r="AL55" s="132">
        <f t="shared" si="50"/>
        <v>0</v>
      </c>
      <c r="AM55" s="132"/>
      <c r="AN55" s="130"/>
      <c r="AO55" s="130"/>
      <c r="AP55" s="132">
        <f t="shared" si="51"/>
        <v>0</v>
      </c>
      <c r="AQ55" s="132"/>
      <c r="AR55" s="132"/>
      <c r="AS55" s="132"/>
      <c r="AT55" s="132">
        <f t="shared" si="52"/>
        <v>0</v>
      </c>
      <c r="AU55" s="132"/>
      <c r="AV55" s="130"/>
      <c r="AW55" s="130"/>
      <c r="AX55" s="132">
        <f t="shared" si="53"/>
        <v>0</v>
      </c>
      <c r="AY55" s="132"/>
      <c r="AZ55" s="130"/>
      <c r="BA55" s="130"/>
      <c r="BB55" s="132">
        <f t="shared" si="54"/>
        <v>0</v>
      </c>
      <c r="BC55" s="132"/>
      <c r="BD55" s="130"/>
      <c r="BE55" s="130"/>
      <c r="BF55" s="132">
        <f t="shared" si="55"/>
        <v>0</v>
      </c>
      <c r="BG55" s="132"/>
      <c r="BH55" s="130"/>
      <c r="BI55" s="130"/>
      <c r="BJ55" s="132">
        <f t="shared" si="56"/>
        <v>0</v>
      </c>
      <c r="BK55" s="132"/>
      <c r="BL55" s="130"/>
      <c r="BM55" s="130"/>
      <c r="BN55" s="132">
        <f t="shared" si="57"/>
        <v>0</v>
      </c>
      <c r="BO55" s="132"/>
      <c r="BP55" s="130"/>
      <c r="BQ55" s="130"/>
      <c r="BR55" s="132">
        <f t="shared" si="58"/>
        <v>0</v>
      </c>
      <c r="BS55" s="132"/>
      <c r="BT55" s="130"/>
      <c r="BU55" s="130"/>
      <c r="BV55" s="132">
        <f t="shared" si="59"/>
        <v>0</v>
      </c>
      <c r="BW55" s="132"/>
      <c r="BX55" s="130"/>
      <c r="BY55" s="130"/>
      <c r="BZ55" s="132">
        <f t="shared" si="60"/>
        <v>0</v>
      </c>
      <c r="CA55" s="132"/>
      <c r="CB55" s="130"/>
      <c r="CC55" s="130"/>
      <c r="CD55" s="132">
        <f t="shared" si="61"/>
        <v>0</v>
      </c>
      <c r="CE55" s="132"/>
      <c r="CF55" s="130"/>
      <c r="CG55" s="130"/>
      <c r="CH55" s="132">
        <f t="shared" si="62"/>
        <v>0</v>
      </c>
      <c r="CI55" s="132"/>
      <c r="CJ55" s="130"/>
      <c r="CK55" s="130"/>
      <c r="CL55" s="132">
        <f t="shared" si="63"/>
        <v>0</v>
      </c>
      <c r="CM55" s="115"/>
      <c r="CN55" s="134"/>
      <c r="CO55" s="134"/>
      <c r="CP55" s="134">
        <f t="shared" si="64"/>
        <v>0</v>
      </c>
      <c r="CQ55" s="134"/>
      <c r="CR55" s="86"/>
      <c r="CS55" s="86"/>
      <c r="CT55" s="127">
        <f t="shared" si="65"/>
        <v>0</v>
      </c>
      <c r="CU55" s="128"/>
      <c r="CV55" s="87"/>
      <c r="CW55" s="87"/>
      <c r="CX55" s="127">
        <f t="shared" si="66"/>
        <v>0</v>
      </c>
      <c r="CY55" s="128"/>
      <c r="CZ55" s="87"/>
      <c r="DA55" s="87"/>
      <c r="DB55" s="127">
        <f t="shared" si="67"/>
        <v>0</v>
      </c>
      <c r="DC55" s="128"/>
      <c r="DG55" s="134"/>
      <c r="DH55" s="134"/>
      <c r="DI55" s="134">
        <f t="shared" si="68"/>
        <v>0</v>
      </c>
      <c r="DJ55" s="134"/>
      <c r="DK55" s="134">
        <v>2.5596100000000002</v>
      </c>
      <c r="DL55" s="134"/>
      <c r="DM55" s="134">
        <f t="shared" si="69"/>
        <v>-2.5596100000000002</v>
      </c>
      <c r="DN55" s="134"/>
    </row>
    <row r="56" spans="1:118" ht="12.75" hidden="1" customHeight="1" x14ac:dyDescent="0.2">
      <c r="A56" s="120"/>
      <c r="B56" s="121"/>
      <c r="C56" s="120" t="s">
        <v>70</v>
      </c>
      <c r="D56" s="171"/>
      <c r="E56" s="130">
        <f t="shared" si="72"/>
        <v>0</v>
      </c>
      <c r="F56" s="130">
        <f t="shared" si="73"/>
        <v>0</v>
      </c>
      <c r="G56" s="131">
        <f t="shared" si="74"/>
        <v>0</v>
      </c>
      <c r="H56" s="131" t="e">
        <f>F56/D56</f>
        <v>#DIV/0!</v>
      </c>
      <c r="I56" s="130"/>
      <c r="J56" s="130"/>
      <c r="K56" s="132">
        <f t="shared" si="11"/>
        <v>0</v>
      </c>
      <c r="L56" s="132"/>
      <c r="M56" s="130"/>
      <c r="N56" s="130"/>
      <c r="O56" s="132">
        <f t="shared" si="44"/>
        <v>0</v>
      </c>
      <c r="P56" s="132"/>
      <c r="Q56" s="130"/>
      <c r="R56" s="130"/>
      <c r="S56" s="132">
        <f t="shared" si="45"/>
        <v>0</v>
      </c>
      <c r="T56" s="132"/>
      <c r="U56" s="130"/>
      <c r="V56" s="130"/>
      <c r="W56" s="132">
        <f t="shared" si="46"/>
        <v>0</v>
      </c>
      <c r="X56" s="132"/>
      <c r="Y56" s="133">
        <f t="shared" si="70"/>
        <v>0</v>
      </c>
      <c r="Z56" s="133">
        <f t="shared" si="70"/>
        <v>0</v>
      </c>
      <c r="AA56" s="132">
        <f t="shared" si="47"/>
        <v>0</v>
      </c>
      <c r="AB56" s="132"/>
      <c r="AC56" s="130"/>
      <c r="AD56" s="130"/>
      <c r="AE56" s="132">
        <f t="shared" si="48"/>
        <v>0</v>
      </c>
      <c r="AF56" s="132" t="e">
        <f>AD56/AC56</f>
        <v>#DIV/0!</v>
      </c>
      <c r="AG56" s="130"/>
      <c r="AH56" s="130"/>
      <c r="AI56" s="132">
        <f t="shared" si="49"/>
        <v>0</v>
      </c>
      <c r="AJ56" s="130"/>
      <c r="AK56" s="130"/>
      <c r="AL56" s="132">
        <f t="shared" si="50"/>
        <v>0</v>
      </c>
      <c r="AM56" s="132"/>
      <c r="AN56" s="130"/>
      <c r="AO56" s="130"/>
      <c r="AP56" s="132">
        <f t="shared" si="51"/>
        <v>0</v>
      </c>
      <c r="AQ56" s="132"/>
      <c r="AR56" s="132"/>
      <c r="AS56" s="132"/>
      <c r="AT56" s="132">
        <f t="shared" si="52"/>
        <v>0</v>
      </c>
      <c r="AU56" s="132"/>
      <c r="AV56" s="130"/>
      <c r="AW56" s="130"/>
      <c r="AX56" s="132">
        <f t="shared" si="53"/>
        <v>0</v>
      </c>
      <c r="AY56" s="132"/>
      <c r="AZ56" s="130"/>
      <c r="BA56" s="130"/>
      <c r="BB56" s="132">
        <f t="shared" si="54"/>
        <v>0</v>
      </c>
      <c r="BC56" s="132"/>
      <c r="BD56" s="130"/>
      <c r="BE56" s="130"/>
      <c r="BF56" s="132">
        <f t="shared" si="55"/>
        <v>0</v>
      </c>
      <c r="BG56" s="132"/>
      <c r="BH56" s="130"/>
      <c r="BI56" s="130"/>
      <c r="BJ56" s="132">
        <f t="shared" si="56"/>
        <v>0</v>
      </c>
      <c r="BK56" s="132"/>
      <c r="BL56" s="130"/>
      <c r="BM56" s="130"/>
      <c r="BN56" s="132">
        <f t="shared" si="57"/>
        <v>0</v>
      </c>
      <c r="BO56" s="132"/>
      <c r="BP56" s="130"/>
      <c r="BQ56" s="130"/>
      <c r="BR56" s="132">
        <f t="shared" si="58"/>
        <v>0</v>
      </c>
      <c r="BS56" s="132"/>
      <c r="BT56" s="130"/>
      <c r="BU56" s="130"/>
      <c r="BV56" s="132">
        <f t="shared" si="59"/>
        <v>0</v>
      </c>
      <c r="BW56" s="132"/>
      <c r="BX56" s="130"/>
      <c r="BY56" s="130"/>
      <c r="BZ56" s="132">
        <f t="shared" si="60"/>
        <v>0</v>
      </c>
      <c r="CA56" s="132"/>
      <c r="CB56" s="130"/>
      <c r="CC56" s="130"/>
      <c r="CD56" s="132">
        <f t="shared" si="61"/>
        <v>0</v>
      </c>
      <c r="CE56" s="132"/>
      <c r="CF56" s="130"/>
      <c r="CG56" s="130"/>
      <c r="CH56" s="132">
        <f t="shared" si="62"/>
        <v>0</v>
      </c>
      <c r="CI56" s="132"/>
      <c r="CJ56" s="130"/>
      <c r="CK56" s="130"/>
      <c r="CL56" s="132">
        <f t="shared" si="63"/>
        <v>0</v>
      </c>
      <c r="CM56" s="115"/>
      <c r="CN56" s="134"/>
      <c r="CO56" s="134"/>
      <c r="CP56" s="134">
        <f t="shared" si="64"/>
        <v>0</v>
      </c>
      <c r="CQ56" s="134"/>
      <c r="CR56" s="86"/>
      <c r="CS56" s="86"/>
      <c r="CT56" s="127">
        <f t="shared" si="65"/>
        <v>0</v>
      </c>
      <c r="CU56" s="128"/>
      <c r="CV56" s="87"/>
      <c r="CW56" s="87"/>
      <c r="CX56" s="127">
        <f t="shared" si="66"/>
        <v>0</v>
      </c>
      <c r="CY56" s="128"/>
      <c r="CZ56" s="87"/>
      <c r="DA56" s="87"/>
      <c r="DB56" s="127">
        <f t="shared" si="67"/>
        <v>0</v>
      </c>
      <c r="DC56" s="128"/>
      <c r="DG56" s="134"/>
      <c r="DH56" s="134"/>
      <c r="DI56" s="134">
        <f t="shared" si="68"/>
        <v>0</v>
      </c>
      <c r="DJ56" s="134"/>
      <c r="DK56" s="134"/>
      <c r="DL56" s="134"/>
      <c r="DM56" s="134">
        <f t="shared" si="69"/>
        <v>0</v>
      </c>
      <c r="DN56" s="134"/>
    </row>
    <row r="57" spans="1:118" s="158" customFormat="1" ht="12.75" customHeight="1" x14ac:dyDescent="0.2">
      <c r="A57" s="147"/>
      <c r="B57" s="148">
        <v>1718001524</v>
      </c>
      <c r="C57" s="147" t="s">
        <v>71</v>
      </c>
      <c r="D57" s="172">
        <v>420</v>
      </c>
      <c r="E57" s="151">
        <f t="shared" si="72"/>
        <v>0</v>
      </c>
      <c r="F57" s="151">
        <f t="shared" si="73"/>
        <v>6.5580400000000001</v>
      </c>
      <c r="G57" s="152">
        <f t="shared" si="74"/>
        <v>-413.44195999999999</v>
      </c>
      <c r="H57" s="152">
        <v>0</v>
      </c>
      <c r="I57" s="151"/>
      <c r="J57" s="151">
        <v>6.5580400000000001</v>
      </c>
      <c r="K57" s="153">
        <f t="shared" si="11"/>
        <v>6.5580400000000001</v>
      </c>
      <c r="L57" s="153"/>
      <c r="M57" s="151"/>
      <c r="N57" s="151"/>
      <c r="O57" s="153">
        <f t="shared" si="44"/>
        <v>0</v>
      </c>
      <c r="P57" s="153"/>
      <c r="Q57" s="151"/>
      <c r="R57" s="151"/>
      <c r="S57" s="153">
        <f t="shared" si="45"/>
        <v>0</v>
      </c>
      <c r="T57" s="153"/>
      <c r="U57" s="151"/>
      <c r="V57" s="151"/>
      <c r="W57" s="153">
        <f t="shared" si="46"/>
        <v>0</v>
      </c>
      <c r="X57" s="153"/>
      <c r="Y57" s="151">
        <f t="shared" si="70"/>
        <v>0</v>
      </c>
      <c r="Z57" s="151">
        <f t="shared" si="70"/>
        <v>0</v>
      </c>
      <c r="AA57" s="153">
        <f t="shared" si="47"/>
        <v>0</v>
      </c>
      <c r="AB57" s="153"/>
      <c r="AC57" s="151"/>
      <c r="AD57" s="151"/>
      <c r="AE57" s="153">
        <f t="shared" si="48"/>
        <v>0</v>
      </c>
      <c r="AF57" s="153"/>
      <c r="AG57" s="151"/>
      <c r="AH57" s="151"/>
      <c r="AI57" s="153">
        <f t="shared" si="49"/>
        <v>0</v>
      </c>
      <c r="AJ57" s="151"/>
      <c r="AK57" s="151"/>
      <c r="AL57" s="153">
        <f t="shared" si="50"/>
        <v>0</v>
      </c>
      <c r="AM57" s="153"/>
      <c r="AN57" s="151"/>
      <c r="AO57" s="151"/>
      <c r="AP57" s="153">
        <f t="shared" si="51"/>
        <v>0</v>
      </c>
      <c r="AQ57" s="153"/>
      <c r="AR57" s="153"/>
      <c r="AS57" s="153"/>
      <c r="AT57" s="153">
        <f t="shared" si="52"/>
        <v>0</v>
      </c>
      <c r="AU57" s="153"/>
      <c r="AV57" s="151"/>
      <c r="AW57" s="151"/>
      <c r="AX57" s="153">
        <f t="shared" si="53"/>
        <v>0</v>
      </c>
      <c r="AY57" s="153"/>
      <c r="AZ57" s="151"/>
      <c r="BA57" s="151"/>
      <c r="BB57" s="153">
        <f t="shared" si="54"/>
        <v>0</v>
      </c>
      <c r="BC57" s="153"/>
      <c r="BD57" s="151"/>
      <c r="BE57" s="151"/>
      <c r="BF57" s="153">
        <f t="shared" si="55"/>
        <v>0</v>
      </c>
      <c r="BG57" s="153"/>
      <c r="BH57" s="151"/>
      <c r="BI57" s="151"/>
      <c r="BJ57" s="153">
        <f t="shared" si="56"/>
        <v>0</v>
      </c>
      <c r="BK57" s="153"/>
      <c r="BL57" s="151"/>
      <c r="BM57" s="151"/>
      <c r="BN57" s="153">
        <f t="shared" si="57"/>
        <v>0</v>
      </c>
      <c r="BO57" s="153"/>
      <c r="BP57" s="151"/>
      <c r="BQ57" s="151"/>
      <c r="BR57" s="153">
        <f t="shared" si="58"/>
        <v>0</v>
      </c>
      <c r="BS57" s="153"/>
      <c r="BT57" s="151"/>
      <c r="BU57" s="151"/>
      <c r="BV57" s="153">
        <f t="shared" si="59"/>
        <v>0</v>
      </c>
      <c r="BW57" s="153"/>
      <c r="BX57" s="151"/>
      <c r="BY57" s="151"/>
      <c r="BZ57" s="153">
        <f t="shared" si="60"/>
        <v>0</v>
      </c>
      <c r="CA57" s="153"/>
      <c r="CB57" s="151"/>
      <c r="CC57" s="151"/>
      <c r="CD57" s="153">
        <f t="shared" si="61"/>
        <v>0</v>
      </c>
      <c r="CE57" s="153"/>
      <c r="CF57" s="151"/>
      <c r="CG57" s="151"/>
      <c r="CH57" s="153">
        <f t="shared" si="62"/>
        <v>0</v>
      </c>
      <c r="CI57" s="153"/>
      <c r="CJ57" s="151"/>
      <c r="CK57" s="151"/>
      <c r="CL57" s="153">
        <f t="shared" si="63"/>
        <v>0</v>
      </c>
      <c r="CM57" s="154"/>
      <c r="CN57" s="153"/>
      <c r="CO57" s="153"/>
      <c r="CP57" s="153">
        <f t="shared" si="64"/>
        <v>0</v>
      </c>
      <c r="CQ57" s="153"/>
      <c r="CR57" s="155"/>
      <c r="CS57" s="155"/>
      <c r="CT57" s="156">
        <f t="shared" si="65"/>
        <v>0</v>
      </c>
      <c r="CU57" s="152"/>
      <c r="CV57" s="157"/>
      <c r="CW57" s="157"/>
      <c r="CX57" s="156">
        <f t="shared" si="66"/>
        <v>0</v>
      </c>
      <c r="CY57" s="152"/>
      <c r="CZ57" s="157"/>
      <c r="DA57" s="157"/>
      <c r="DB57" s="156">
        <f t="shared" si="67"/>
        <v>0</v>
      </c>
      <c r="DC57" s="152"/>
      <c r="DG57" s="153"/>
      <c r="DH57" s="153"/>
      <c r="DI57" s="153">
        <f t="shared" si="68"/>
        <v>0</v>
      </c>
      <c r="DJ57" s="153"/>
      <c r="DK57" s="153"/>
      <c r="DL57" s="153"/>
      <c r="DM57" s="153">
        <f t="shared" si="69"/>
        <v>0</v>
      </c>
      <c r="DN57" s="153"/>
    </row>
    <row r="58" spans="1:118" ht="12.75" hidden="1" customHeight="1" x14ac:dyDescent="0.2">
      <c r="A58" s="120"/>
      <c r="B58" s="121"/>
      <c r="C58" s="120" t="s">
        <v>73</v>
      </c>
      <c r="D58" s="171"/>
      <c r="E58" s="130">
        <f t="shared" si="72"/>
        <v>0</v>
      </c>
      <c r="F58" s="130">
        <f t="shared" si="73"/>
        <v>0</v>
      </c>
      <c r="G58" s="131">
        <f t="shared" si="74"/>
        <v>0</v>
      </c>
      <c r="H58" s="131" t="e">
        <f>F58/D58</f>
        <v>#DIV/0!</v>
      </c>
      <c r="I58" s="130"/>
      <c r="J58" s="130"/>
      <c r="K58" s="132">
        <f t="shared" si="11"/>
        <v>0</v>
      </c>
      <c r="L58" s="132"/>
      <c r="M58" s="130"/>
      <c r="N58" s="130"/>
      <c r="O58" s="132">
        <f t="shared" si="44"/>
        <v>0</v>
      </c>
      <c r="P58" s="132"/>
      <c r="Q58" s="130"/>
      <c r="R58" s="130"/>
      <c r="S58" s="132">
        <f t="shared" si="45"/>
        <v>0</v>
      </c>
      <c r="T58" s="132"/>
      <c r="U58" s="130"/>
      <c r="V58" s="130"/>
      <c r="W58" s="132">
        <f t="shared" si="46"/>
        <v>0</v>
      </c>
      <c r="X58" s="132"/>
      <c r="Y58" s="133">
        <f t="shared" si="70"/>
        <v>0</v>
      </c>
      <c r="Z58" s="133">
        <f t="shared" si="70"/>
        <v>0</v>
      </c>
      <c r="AA58" s="132">
        <f t="shared" si="47"/>
        <v>0</v>
      </c>
      <c r="AB58" s="132"/>
      <c r="AC58" s="130"/>
      <c r="AD58" s="130"/>
      <c r="AE58" s="132">
        <f t="shared" si="48"/>
        <v>0</v>
      </c>
      <c r="AF58" s="132" t="e">
        <f>AD58/AC58</f>
        <v>#DIV/0!</v>
      </c>
      <c r="AG58" s="130"/>
      <c r="AH58" s="130"/>
      <c r="AI58" s="132">
        <f t="shared" si="49"/>
        <v>0</v>
      </c>
      <c r="AJ58" s="130"/>
      <c r="AK58" s="130"/>
      <c r="AL58" s="132">
        <f t="shared" si="50"/>
        <v>0</v>
      </c>
      <c r="AM58" s="132"/>
      <c r="AN58" s="130"/>
      <c r="AO58" s="130"/>
      <c r="AP58" s="132">
        <f t="shared" si="51"/>
        <v>0</v>
      </c>
      <c r="AQ58" s="132"/>
      <c r="AR58" s="132"/>
      <c r="AS58" s="132"/>
      <c r="AT58" s="132">
        <f t="shared" si="52"/>
        <v>0</v>
      </c>
      <c r="AU58" s="132"/>
      <c r="AV58" s="130"/>
      <c r="AW58" s="130"/>
      <c r="AX58" s="132">
        <f t="shared" si="53"/>
        <v>0</v>
      </c>
      <c r="AY58" s="132"/>
      <c r="AZ58" s="130"/>
      <c r="BA58" s="130"/>
      <c r="BB58" s="132">
        <f t="shared" si="54"/>
        <v>0</v>
      </c>
      <c r="BC58" s="132"/>
      <c r="BD58" s="130"/>
      <c r="BE58" s="130"/>
      <c r="BF58" s="132">
        <f t="shared" si="55"/>
        <v>0</v>
      </c>
      <c r="BG58" s="132"/>
      <c r="BH58" s="130"/>
      <c r="BI58" s="130"/>
      <c r="BJ58" s="132">
        <f t="shared" si="56"/>
        <v>0</v>
      </c>
      <c r="BK58" s="132"/>
      <c r="BL58" s="130"/>
      <c r="BM58" s="130"/>
      <c r="BN58" s="132">
        <f t="shared" si="57"/>
        <v>0</v>
      </c>
      <c r="BO58" s="132"/>
      <c r="BP58" s="130"/>
      <c r="BQ58" s="130"/>
      <c r="BR58" s="132">
        <f t="shared" si="58"/>
        <v>0</v>
      </c>
      <c r="BS58" s="132"/>
      <c r="BT58" s="130"/>
      <c r="BU58" s="130"/>
      <c r="BV58" s="132">
        <f t="shared" si="59"/>
        <v>0</v>
      </c>
      <c r="BW58" s="132"/>
      <c r="BX58" s="130"/>
      <c r="BY58" s="130"/>
      <c r="BZ58" s="132">
        <f t="shared" si="60"/>
        <v>0</v>
      </c>
      <c r="CA58" s="132"/>
      <c r="CB58" s="130"/>
      <c r="CC58" s="130"/>
      <c r="CD58" s="132">
        <f t="shared" si="61"/>
        <v>0</v>
      </c>
      <c r="CE58" s="132"/>
      <c r="CF58" s="130"/>
      <c r="CG58" s="130"/>
      <c r="CH58" s="132">
        <f t="shared" si="62"/>
        <v>0</v>
      </c>
      <c r="CI58" s="132"/>
      <c r="CJ58" s="130"/>
      <c r="CK58" s="130"/>
      <c r="CL58" s="132">
        <f t="shared" si="63"/>
        <v>0</v>
      </c>
      <c r="CM58" s="115"/>
      <c r="CN58" s="134"/>
      <c r="CO58" s="134"/>
      <c r="CP58" s="134">
        <f t="shared" si="64"/>
        <v>0</v>
      </c>
      <c r="CQ58" s="134"/>
      <c r="CR58" s="86"/>
      <c r="CS58" s="86"/>
      <c r="CT58" s="127">
        <f t="shared" si="65"/>
        <v>0</v>
      </c>
      <c r="CU58" s="128"/>
      <c r="CV58" s="87"/>
      <c r="CW58" s="87"/>
      <c r="CX58" s="127">
        <f t="shared" si="66"/>
        <v>0</v>
      </c>
      <c r="CY58" s="128"/>
      <c r="CZ58" s="87"/>
      <c r="DA58" s="87"/>
      <c r="DB58" s="127">
        <f t="shared" si="67"/>
        <v>0</v>
      </c>
      <c r="DC58" s="128"/>
      <c r="DG58" s="134"/>
      <c r="DH58" s="134"/>
      <c r="DI58" s="134">
        <f t="shared" si="68"/>
        <v>0</v>
      </c>
      <c r="DJ58" s="134"/>
      <c r="DK58" s="134"/>
      <c r="DL58" s="134"/>
      <c r="DM58" s="134">
        <f t="shared" si="69"/>
        <v>0</v>
      </c>
      <c r="DN58" s="134"/>
    </row>
    <row r="59" spans="1:118" ht="12.75" hidden="1" customHeight="1" x14ac:dyDescent="0.2">
      <c r="A59" s="120"/>
      <c r="B59" s="121"/>
      <c r="C59" s="120" t="s">
        <v>74</v>
      </c>
      <c r="D59" s="171"/>
      <c r="E59" s="130">
        <f t="shared" si="72"/>
        <v>0</v>
      </c>
      <c r="F59" s="130">
        <f t="shared" si="73"/>
        <v>0</v>
      </c>
      <c r="G59" s="131">
        <f t="shared" si="74"/>
        <v>0</v>
      </c>
      <c r="H59" s="131">
        <v>0</v>
      </c>
      <c r="I59" s="130"/>
      <c r="J59" s="130"/>
      <c r="K59" s="132">
        <f t="shared" si="11"/>
        <v>0</v>
      </c>
      <c r="L59" s="132"/>
      <c r="M59" s="130"/>
      <c r="N59" s="130"/>
      <c r="O59" s="132">
        <f t="shared" si="44"/>
        <v>0</v>
      </c>
      <c r="P59" s="132"/>
      <c r="Q59" s="130"/>
      <c r="R59" s="130"/>
      <c r="S59" s="132">
        <f t="shared" si="45"/>
        <v>0</v>
      </c>
      <c r="T59" s="132"/>
      <c r="U59" s="130"/>
      <c r="V59" s="130"/>
      <c r="W59" s="132">
        <f t="shared" si="46"/>
        <v>0</v>
      </c>
      <c r="X59" s="132"/>
      <c r="Y59" s="133">
        <f t="shared" si="70"/>
        <v>0</v>
      </c>
      <c r="Z59" s="133">
        <f t="shared" si="70"/>
        <v>0</v>
      </c>
      <c r="AA59" s="132">
        <f t="shared" si="47"/>
        <v>0</v>
      </c>
      <c r="AB59" s="132"/>
      <c r="AC59" s="130"/>
      <c r="AD59" s="130"/>
      <c r="AE59" s="132">
        <f t="shared" si="48"/>
        <v>0</v>
      </c>
      <c r="AF59" s="132" t="e">
        <f>AD59/AC59</f>
        <v>#DIV/0!</v>
      </c>
      <c r="AG59" s="130"/>
      <c r="AH59" s="130"/>
      <c r="AI59" s="132">
        <f t="shared" si="49"/>
        <v>0</v>
      </c>
      <c r="AJ59" s="130"/>
      <c r="AK59" s="130"/>
      <c r="AL59" s="132">
        <f t="shared" si="50"/>
        <v>0</v>
      </c>
      <c r="AM59" s="132"/>
      <c r="AN59" s="130"/>
      <c r="AO59" s="130"/>
      <c r="AP59" s="132">
        <f t="shared" si="51"/>
        <v>0</v>
      </c>
      <c r="AQ59" s="132"/>
      <c r="AR59" s="132"/>
      <c r="AS59" s="132"/>
      <c r="AT59" s="132">
        <f t="shared" si="52"/>
        <v>0</v>
      </c>
      <c r="AU59" s="132"/>
      <c r="AV59" s="130"/>
      <c r="AW59" s="130"/>
      <c r="AX59" s="132">
        <f t="shared" si="53"/>
        <v>0</v>
      </c>
      <c r="AY59" s="132"/>
      <c r="AZ59" s="130"/>
      <c r="BA59" s="130"/>
      <c r="BB59" s="132">
        <f t="shared" si="54"/>
        <v>0</v>
      </c>
      <c r="BC59" s="132"/>
      <c r="BD59" s="130"/>
      <c r="BE59" s="130"/>
      <c r="BF59" s="132">
        <f t="shared" si="55"/>
        <v>0</v>
      </c>
      <c r="BG59" s="132"/>
      <c r="BH59" s="130"/>
      <c r="BI59" s="130"/>
      <c r="BJ59" s="132">
        <f t="shared" si="56"/>
        <v>0</v>
      </c>
      <c r="BK59" s="132"/>
      <c r="BL59" s="130"/>
      <c r="BM59" s="130"/>
      <c r="BN59" s="132">
        <f t="shared" si="57"/>
        <v>0</v>
      </c>
      <c r="BO59" s="132"/>
      <c r="BP59" s="130"/>
      <c r="BQ59" s="130"/>
      <c r="BR59" s="132">
        <f t="shared" si="58"/>
        <v>0</v>
      </c>
      <c r="BS59" s="132"/>
      <c r="BT59" s="130"/>
      <c r="BU59" s="130"/>
      <c r="BV59" s="132">
        <f t="shared" si="59"/>
        <v>0</v>
      </c>
      <c r="BW59" s="132"/>
      <c r="BX59" s="130"/>
      <c r="BY59" s="130"/>
      <c r="BZ59" s="132">
        <f t="shared" si="60"/>
        <v>0</v>
      </c>
      <c r="CA59" s="132"/>
      <c r="CB59" s="130"/>
      <c r="CC59" s="130"/>
      <c r="CD59" s="132">
        <f t="shared" si="61"/>
        <v>0</v>
      </c>
      <c r="CE59" s="132"/>
      <c r="CF59" s="130"/>
      <c r="CG59" s="130"/>
      <c r="CH59" s="132">
        <f t="shared" si="62"/>
        <v>0</v>
      </c>
      <c r="CI59" s="132"/>
      <c r="CJ59" s="130"/>
      <c r="CK59" s="130"/>
      <c r="CL59" s="132">
        <f t="shared" si="63"/>
        <v>0</v>
      </c>
      <c r="CM59" s="115"/>
      <c r="CN59" s="134"/>
      <c r="CO59" s="134"/>
      <c r="CP59" s="134">
        <f t="shared" si="64"/>
        <v>0</v>
      </c>
      <c r="CQ59" s="134"/>
      <c r="CR59" s="86"/>
      <c r="CS59" s="86"/>
      <c r="CT59" s="127">
        <f t="shared" si="65"/>
        <v>0</v>
      </c>
      <c r="CU59" s="128"/>
      <c r="CV59" s="87"/>
      <c r="CW59" s="87"/>
      <c r="CX59" s="127">
        <f t="shared" si="66"/>
        <v>0</v>
      </c>
      <c r="CY59" s="128"/>
      <c r="CZ59" s="87"/>
      <c r="DA59" s="87"/>
      <c r="DB59" s="127">
        <f t="shared" si="67"/>
        <v>0</v>
      </c>
      <c r="DC59" s="128"/>
      <c r="DG59" s="134"/>
      <c r="DH59" s="134"/>
      <c r="DI59" s="134">
        <f t="shared" si="68"/>
        <v>0</v>
      </c>
      <c r="DJ59" s="134"/>
      <c r="DK59" s="134"/>
      <c r="DL59" s="134"/>
      <c r="DM59" s="134">
        <f t="shared" si="69"/>
        <v>0</v>
      </c>
      <c r="DN59" s="134"/>
    </row>
    <row r="60" spans="1:118" ht="12.75" hidden="1" customHeight="1" x14ac:dyDescent="0.2">
      <c r="A60" s="120"/>
      <c r="B60" s="121">
        <v>1718002574</v>
      </c>
      <c r="C60" s="120" t="s">
        <v>229</v>
      </c>
      <c r="D60" s="171"/>
      <c r="E60" s="130">
        <f t="shared" si="72"/>
        <v>0</v>
      </c>
      <c r="F60" s="130">
        <f t="shared" si="73"/>
        <v>0</v>
      </c>
      <c r="G60" s="131">
        <f t="shared" si="74"/>
        <v>0</v>
      </c>
      <c r="H60" s="131" t="e">
        <f>F60/D60</f>
        <v>#DIV/0!</v>
      </c>
      <c r="I60" s="130"/>
      <c r="J60" s="130"/>
      <c r="K60" s="132">
        <f t="shared" si="11"/>
        <v>0</v>
      </c>
      <c r="L60" s="132"/>
      <c r="M60" s="130"/>
      <c r="N60" s="130"/>
      <c r="O60" s="132">
        <f t="shared" si="44"/>
        <v>0</v>
      </c>
      <c r="P60" s="132"/>
      <c r="Q60" s="130"/>
      <c r="R60" s="130"/>
      <c r="S60" s="132">
        <f t="shared" si="45"/>
        <v>0</v>
      </c>
      <c r="T60" s="132"/>
      <c r="U60" s="130"/>
      <c r="V60" s="130"/>
      <c r="W60" s="132">
        <f t="shared" si="46"/>
        <v>0</v>
      </c>
      <c r="X60" s="132"/>
      <c r="Y60" s="133">
        <f t="shared" si="70"/>
        <v>0</v>
      </c>
      <c r="Z60" s="133">
        <f t="shared" si="70"/>
        <v>0</v>
      </c>
      <c r="AA60" s="132">
        <f t="shared" si="47"/>
        <v>0</v>
      </c>
      <c r="AB60" s="132"/>
      <c r="AC60" s="130"/>
      <c r="AD60" s="130"/>
      <c r="AE60" s="132">
        <f t="shared" si="48"/>
        <v>0</v>
      </c>
      <c r="AF60" s="132" t="e">
        <f>AD60/AC60</f>
        <v>#DIV/0!</v>
      </c>
      <c r="AG60" s="130"/>
      <c r="AH60" s="130"/>
      <c r="AI60" s="132">
        <f t="shared" si="49"/>
        <v>0</v>
      </c>
      <c r="AJ60" s="130"/>
      <c r="AK60" s="130"/>
      <c r="AL60" s="132">
        <f t="shared" si="50"/>
        <v>0</v>
      </c>
      <c r="AM60" s="132"/>
      <c r="AN60" s="130"/>
      <c r="AO60" s="130"/>
      <c r="AP60" s="132">
        <f t="shared" si="51"/>
        <v>0</v>
      </c>
      <c r="AQ60" s="132"/>
      <c r="AR60" s="132"/>
      <c r="AS60" s="132"/>
      <c r="AT60" s="132">
        <f t="shared" si="52"/>
        <v>0</v>
      </c>
      <c r="AU60" s="132"/>
      <c r="AV60" s="130"/>
      <c r="AW60" s="130"/>
      <c r="AX60" s="132">
        <f t="shared" si="53"/>
        <v>0</v>
      </c>
      <c r="AY60" s="132"/>
      <c r="AZ60" s="130"/>
      <c r="BA60" s="130"/>
      <c r="BB60" s="132">
        <f t="shared" si="54"/>
        <v>0</v>
      </c>
      <c r="BC60" s="132"/>
      <c r="BD60" s="130"/>
      <c r="BE60" s="130"/>
      <c r="BF60" s="132">
        <f t="shared" si="55"/>
        <v>0</v>
      </c>
      <c r="BG60" s="132"/>
      <c r="BH60" s="130"/>
      <c r="BI60" s="130"/>
      <c r="BJ60" s="132">
        <f t="shared" si="56"/>
        <v>0</v>
      </c>
      <c r="BK60" s="132"/>
      <c r="BL60" s="130"/>
      <c r="BM60" s="130"/>
      <c r="BN60" s="132">
        <f t="shared" si="57"/>
        <v>0</v>
      </c>
      <c r="BO60" s="132"/>
      <c r="BP60" s="130"/>
      <c r="BQ60" s="130"/>
      <c r="BR60" s="132">
        <f t="shared" si="58"/>
        <v>0</v>
      </c>
      <c r="BS60" s="132"/>
      <c r="BT60" s="130"/>
      <c r="BU60" s="130"/>
      <c r="BV60" s="132">
        <f t="shared" si="59"/>
        <v>0</v>
      </c>
      <c r="BW60" s="132"/>
      <c r="BX60" s="130"/>
      <c r="BY60" s="130"/>
      <c r="BZ60" s="132">
        <f t="shared" si="60"/>
        <v>0</v>
      </c>
      <c r="CA60" s="132"/>
      <c r="CB60" s="130"/>
      <c r="CC60" s="130"/>
      <c r="CD60" s="132">
        <f t="shared" si="61"/>
        <v>0</v>
      </c>
      <c r="CE60" s="132"/>
      <c r="CF60" s="130"/>
      <c r="CG60" s="130"/>
      <c r="CH60" s="132">
        <f t="shared" si="62"/>
        <v>0</v>
      </c>
      <c r="CI60" s="132"/>
      <c r="CJ60" s="130"/>
      <c r="CK60" s="130"/>
      <c r="CL60" s="132">
        <f t="shared" si="63"/>
        <v>0</v>
      </c>
      <c r="CM60" s="115"/>
      <c r="CN60" s="134"/>
      <c r="CO60" s="134"/>
      <c r="CP60" s="134">
        <f t="shared" si="64"/>
        <v>0</v>
      </c>
      <c r="CQ60" s="134"/>
      <c r="CR60" s="86"/>
      <c r="CS60" s="86"/>
      <c r="CT60" s="127">
        <f t="shared" si="65"/>
        <v>0</v>
      </c>
      <c r="CU60" s="128"/>
      <c r="CV60" s="87"/>
      <c r="CW60" s="87"/>
      <c r="CX60" s="127">
        <f t="shared" si="66"/>
        <v>0</v>
      </c>
      <c r="CY60" s="128"/>
      <c r="CZ60" s="87"/>
      <c r="DA60" s="87"/>
      <c r="DB60" s="127">
        <f t="shared" si="67"/>
        <v>0</v>
      </c>
      <c r="DC60" s="128"/>
      <c r="DG60" s="134"/>
      <c r="DH60" s="134"/>
      <c r="DI60" s="134">
        <f t="shared" si="68"/>
        <v>0</v>
      </c>
      <c r="DJ60" s="134"/>
      <c r="DK60" s="134"/>
      <c r="DL60" s="134">
        <v>0</v>
      </c>
      <c r="DM60" s="134">
        <f t="shared" si="69"/>
        <v>0</v>
      </c>
      <c r="DN60" s="134"/>
    </row>
    <row r="61" spans="1:118" ht="12.75" hidden="1" customHeight="1" x14ac:dyDescent="0.2">
      <c r="A61" s="120"/>
      <c r="B61" s="121"/>
      <c r="C61" s="170" t="s">
        <v>76</v>
      </c>
      <c r="D61" s="171"/>
      <c r="E61" s="130">
        <f t="shared" si="72"/>
        <v>0</v>
      </c>
      <c r="F61" s="130">
        <f t="shared" si="73"/>
        <v>0</v>
      </c>
      <c r="G61" s="131">
        <f t="shared" si="74"/>
        <v>0</v>
      </c>
      <c r="H61" s="131" t="e">
        <f>F61/D61</f>
        <v>#DIV/0!</v>
      </c>
      <c r="I61" s="130"/>
      <c r="J61" s="130"/>
      <c r="K61" s="132">
        <f t="shared" si="11"/>
        <v>0</v>
      </c>
      <c r="L61" s="132"/>
      <c r="M61" s="130"/>
      <c r="N61" s="130"/>
      <c r="O61" s="132">
        <f t="shared" si="44"/>
        <v>0</v>
      </c>
      <c r="P61" s="132"/>
      <c r="Q61" s="130"/>
      <c r="R61" s="130"/>
      <c r="S61" s="132">
        <f t="shared" si="45"/>
        <v>0</v>
      </c>
      <c r="T61" s="132"/>
      <c r="U61" s="130"/>
      <c r="V61" s="130"/>
      <c r="W61" s="132">
        <f t="shared" si="46"/>
        <v>0</v>
      </c>
      <c r="X61" s="132"/>
      <c r="Y61" s="133">
        <f t="shared" si="70"/>
        <v>0</v>
      </c>
      <c r="Z61" s="133">
        <f t="shared" si="70"/>
        <v>0</v>
      </c>
      <c r="AA61" s="132">
        <f t="shared" si="47"/>
        <v>0</v>
      </c>
      <c r="AB61" s="132"/>
      <c r="AC61" s="130"/>
      <c r="AD61" s="130"/>
      <c r="AE61" s="132">
        <f t="shared" si="48"/>
        <v>0</v>
      </c>
      <c r="AF61" s="132"/>
      <c r="AG61" s="130"/>
      <c r="AH61" s="130"/>
      <c r="AI61" s="132">
        <f t="shared" si="49"/>
        <v>0</v>
      </c>
      <c r="AJ61" s="130"/>
      <c r="AK61" s="130"/>
      <c r="AL61" s="132">
        <f t="shared" si="50"/>
        <v>0</v>
      </c>
      <c r="AM61" s="132"/>
      <c r="AN61" s="130"/>
      <c r="AO61" s="130"/>
      <c r="AP61" s="132">
        <f t="shared" si="51"/>
        <v>0</v>
      </c>
      <c r="AQ61" s="132"/>
      <c r="AR61" s="132"/>
      <c r="AS61" s="132"/>
      <c r="AT61" s="132">
        <f t="shared" si="52"/>
        <v>0</v>
      </c>
      <c r="AU61" s="132"/>
      <c r="AV61" s="130"/>
      <c r="AW61" s="130"/>
      <c r="AX61" s="132">
        <f t="shared" si="53"/>
        <v>0</v>
      </c>
      <c r="AY61" s="132"/>
      <c r="AZ61" s="130"/>
      <c r="BA61" s="130"/>
      <c r="BB61" s="132">
        <f t="shared" si="54"/>
        <v>0</v>
      </c>
      <c r="BC61" s="132"/>
      <c r="BD61" s="130"/>
      <c r="BE61" s="130"/>
      <c r="BF61" s="132">
        <f t="shared" si="55"/>
        <v>0</v>
      </c>
      <c r="BG61" s="132"/>
      <c r="BH61" s="130"/>
      <c r="BI61" s="130"/>
      <c r="BJ61" s="132">
        <f t="shared" si="56"/>
        <v>0</v>
      </c>
      <c r="BK61" s="132"/>
      <c r="BL61" s="130"/>
      <c r="BM61" s="130"/>
      <c r="BN61" s="132">
        <f t="shared" si="57"/>
        <v>0</v>
      </c>
      <c r="BO61" s="132"/>
      <c r="BP61" s="130"/>
      <c r="BQ61" s="130"/>
      <c r="BR61" s="132">
        <f t="shared" si="58"/>
        <v>0</v>
      </c>
      <c r="BS61" s="132"/>
      <c r="BT61" s="130"/>
      <c r="BU61" s="130"/>
      <c r="BV61" s="132">
        <f t="shared" si="59"/>
        <v>0</v>
      </c>
      <c r="BW61" s="132"/>
      <c r="BX61" s="130"/>
      <c r="BY61" s="130"/>
      <c r="BZ61" s="132">
        <f t="shared" si="60"/>
        <v>0</v>
      </c>
      <c r="CA61" s="132"/>
      <c r="CB61" s="130"/>
      <c r="CC61" s="130"/>
      <c r="CD61" s="132">
        <f t="shared" si="61"/>
        <v>0</v>
      </c>
      <c r="CE61" s="132"/>
      <c r="CF61" s="130"/>
      <c r="CG61" s="130"/>
      <c r="CH61" s="132">
        <f t="shared" si="62"/>
        <v>0</v>
      </c>
      <c r="CI61" s="132"/>
      <c r="CJ61" s="130"/>
      <c r="CK61" s="130"/>
      <c r="CL61" s="132">
        <f t="shared" si="63"/>
        <v>0</v>
      </c>
      <c r="CM61" s="115"/>
      <c r="CN61" s="134"/>
      <c r="CO61" s="134"/>
      <c r="CP61" s="134">
        <f t="shared" si="64"/>
        <v>0</v>
      </c>
      <c r="CQ61" s="134"/>
      <c r="CR61" s="86"/>
      <c r="CS61" s="86"/>
      <c r="CT61" s="127">
        <f t="shared" si="65"/>
        <v>0</v>
      </c>
      <c r="CU61" s="128"/>
      <c r="CV61" s="87"/>
      <c r="CW61" s="87"/>
      <c r="CX61" s="127">
        <f t="shared" si="66"/>
        <v>0</v>
      </c>
      <c r="CY61" s="128"/>
      <c r="CZ61" s="87"/>
      <c r="DA61" s="87"/>
      <c r="DB61" s="127">
        <f t="shared" si="67"/>
        <v>0</v>
      </c>
      <c r="DC61" s="128"/>
      <c r="DG61" s="134"/>
      <c r="DH61" s="134"/>
      <c r="DI61" s="134">
        <f t="shared" si="68"/>
        <v>0</v>
      </c>
      <c r="DJ61" s="134"/>
      <c r="DK61" s="134"/>
      <c r="DL61" s="134"/>
      <c r="DM61" s="134">
        <f t="shared" si="69"/>
        <v>0</v>
      </c>
      <c r="DN61" s="134"/>
    </row>
    <row r="62" spans="1:118" ht="12.75" hidden="1" customHeight="1" x14ac:dyDescent="0.2">
      <c r="A62" s="120"/>
      <c r="B62" s="121"/>
      <c r="C62" s="120" t="s">
        <v>79</v>
      </c>
      <c r="D62" s="171"/>
      <c r="E62" s="130">
        <f t="shared" si="72"/>
        <v>0</v>
      </c>
      <c r="F62" s="130">
        <f t="shared" si="73"/>
        <v>0</v>
      </c>
      <c r="G62" s="131">
        <f t="shared" si="74"/>
        <v>0</v>
      </c>
      <c r="H62" s="131"/>
      <c r="I62" s="130"/>
      <c r="J62" s="130"/>
      <c r="K62" s="132">
        <f t="shared" si="11"/>
        <v>0</v>
      </c>
      <c r="L62" s="132"/>
      <c r="M62" s="130"/>
      <c r="N62" s="130"/>
      <c r="O62" s="132">
        <f t="shared" si="44"/>
        <v>0</v>
      </c>
      <c r="P62" s="132"/>
      <c r="Q62" s="130"/>
      <c r="R62" s="130"/>
      <c r="S62" s="132">
        <f t="shared" si="45"/>
        <v>0</v>
      </c>
      <c r="T62" s="132"/>
      <c r="U62" s="130"/>
      <c r="V62" s="130"/>
      <c r="W62" s="132">
        <f t="shared" si="46"/>
        <v>0</v>
      </c>
      <c r="X62" s="132"/>
      <c r="Y62" s="133">
        <f t="shared" si="70"/>
        <v>0</v>
      </c>
      <c r="Z62" s="133">
        <f t="shared" si="70"/>
        <v>0</v>
      </c>
      <c r="AA62" s="132">
        <f t="shared" si="47"/>
        <v>0</v>
      </c>
      <c r="AB62" s="132"/>
      <c r="AC62" s="130"/>
      <c r="AD62" s="130"/>
      <c r="AE62" s="132">
        <f t="shared" si="48"/>
        <v>0</v>
      </c>
      <c r="AF62" s="132"/>
      <c r="AG62" s="130"/>
      <c r="AH62" s="130"/>
      <c r="AI62" s="132">
        <f t="shared" si="49"/>
        <v>0</v>
      </c>
      <c r="AJ62" s="130"/>
      <c r="AK62" s="130"/>
      <c r="AL62" s="132">
        <f t="shared" si="50"/>
        <v>0</v>
      </c>
      <c r="AM62" s="132"/>
      <c r="AN62" s="130"/>
      <c r="AO62" s="130"/>
      <c r="AP62" s="132">
        <f t="shared" si="51"/>
        <v>0</v>
      </c>
      <c r="AQ62" s="132"/>
      <c r="AR62" s="132"/>
      <c r="AS62" s="132"/>
      <c r="AT62" s="132">
        <f t="shared" si="52"/>
        <v>0</v>
      </c>
      <c r="AU62" s="132"/>
      <c r="AV62" s="130"/>
      <c r="AW62" s="130"/>
      <c r="AX62" s="132">
        <f t="shared" si="53"/>
        <v>0</v>
      </c>
      <c r="AY62" s="132"/>
      <c r="AZ62" s="130"/>
      <c r="BA62" s="130"/>
      <c r="BB62" s="132">
        <f t="shared" si="54"/>
        <v>0</v>
      </c>
      <c r="BC62" s="132"/>
      <c r="BD62" s="130"/>
      <c r="BE62" s="130"/>
      <c r="BF62" s="132">
        <f t="shared" si="55"/>
        <v>0</v>
      </c>
      <c r="BG62" s="132"/>
      <c r="BH62" s="130"/>
      <c r="BI62" s="130"/>
      <c r="BJ62" s="132">
        <f t="shared" si="56"/>
        <v>0</v>
      </c>
      <c r="BK62" s="132"/>
      <c r="BL62" s="130"/>
      <c r="BM62" s="130"/>
      <c r="BN62" s="132">
        <f t="shared" si="57"/>
        <v>0</v>
      </c>
      <c r="BO62" s="132"/>
      <c r="BP62" s="130"/>
      <c r="BQ62" s="130"/>
      <c r="BR62" s="132">
        <f t="shared" si="58"/>
        <v>0</v>
      </c>
      <c r="BS62" s="132"/>
      <c r="BT62" s="130"/>
      <c r="BU62" s="130"/>
      <c r="BV62" s="132">
        <f t="shared" si="59"/>
        <v>0</v>
      </c>
      <c r="BW62" s="132"/>
      <c r="BX62" s="130"/>
      <c r="BY62" s="130"/>
      <c r="BZ62" s="132">
        <f t="shared" si="60"/>
        <v>0</v>
      </c>
      <c r="CA62" s="132"/>
      <c r="CB62" s="130"/>
      <c r="CC62" s="130"/>
      <c r="CD62" s="132">
        <f t="shared" si="61"/>
        <v>0</v>
      </c>
      <c r="CE62" s="132"/>
      <c r="CF62" s="130"/>
      <c r="CG62" s="130"/>
      <c r="CH62" s="132">
        <f t="shared" si="62"/>
        <v>0</v>
      </c>
      <c r="CI62" s="132"/>
      <c r="CJ62" s="130"/>
      <c r="CK62" s="130"/>
      <c r="CL62" s="132">
        <f t="shared" si="63"/>
        <v>0</v>
      </c>
      <c r="CM62" s="115"/>
      <c r="CN62" s="134"/>
      <c r="CO62" s="134"/>
      <c r="CP62" s="134">
        <f t="shared" si="64"/>
        <v>0</v>
      </c>
      <c r="CQ62" s="134"/>
      <c r="CR62" s="86"/>
      <c r="CS62" s="86"/>
      <c r="CT62" s="127">
        <f t="shared" si="65"/>
        <v>0</v>
      </c>
      <c r="CU62" s="128"/>
      <c r="CV62" s="87"/>
      <c r="CW62" s="87"/>
      <c r="CX62" s="127">
        <f t="shared" si="66"/>
        <v>0</v>
      </c>
      <c r="CY62" s="128"/>
      <c r="CZ62" s="87"/>
      <c r="DA62" s="87"/>
      <c r="DB62" s="127">
        <f t="shared" si="67"/>
        <v>0</v>
      </c>
      <c r="DC62" s="128"/>
      <c r="DG62" s="134"/>
      <c r="DH62" s="134"/>
      <c r="DI62" s="134">
        <f t="shared" si="68"/>
        <v>0</v>
      </c>
      <c r="DJ62" s="134"/>
      <c r="DK62" s="134"/>
      <c r="DL62" s="134"/>
      <c r="DM62" s="134">
        <f t="shared" si="69"/>
        <v>0</v>
      </c>
      <c r="DN62" s="134"/>
    </row>
    <row r="63" spans="1:118" ht="9.75" hidden="1" customHeight="1" x14ac:dyDescent="0.2">
      <c r="A63" s="120"/>
      <c r="B63" s="121"/>
      <c r="C63" s="120" t="s">
        <v>80</v>
      </c>
      <c r="D63" s="171"/>
      <c r="E63" s="130">
        <f t="shared" si="72"/>
        <v>0</v>
      </c>
      <c r="F63" s="130">
        <f t="shared" si="73"/>
        <v>0</v>
      </c>
      <c r="G63" s="131">
        <f t="shared" si="74"/>
        <v>0</v>
      </c>
      <c r="H63" s="131"/>
      <c r="I63" s="130"/>
      <c r="J63" s="130"/>
      <c r="K63" s="132">
        <f t="shared" si="11"/>
        <v>0</v>
      </c>
      <c r="L63" s="132"/>
      <c r="M63" s="130"/>
      <c r="N63" s="130"/>
      <c r="O63" s="132">
        <f t="shared" si="44"/>
        <v>0</v>
      </c>
      <c r="P63" s="132"/>
      <c r="Q63" s="130"/>
      <c r="R63" s="130"/>
      <c r="S63" s="132">
        <f t="shared" si="45"/>
        <v>0</v>
      </c>
      <c r="T63" s="132"/>
      <c r="U63" s="130"/>
      <c r="V63" s="130"/>
      <c r="W63" s="132">
        <f t="shared" si="46"/>
        <v>0</v>
      </c>
      <c r="X63" s="132"/>
      <c r="Y63" s="133">
        <f t="shared" si="70"/>
        <v>0</v>
      </c>
      <c r="Z63" s="133">
        <f t="shared" si="70"/>
        <v>0</v>
      </c>
      <c r="AA63" s="132">
        <f t="shared" si="47"/>
        <v>0</v>
      </c>
      <c r="AB63" s="132"/>
      <c r="AC63" s="130"/>
      <c r="AD63" s="130"/>
      <c r="AE63" s="132">
        <f t="shared" si="48"/>
        <v>0</v>
      </c>
      <c r="AF63" s="132"/>
      <c r="AG63" s="130"/>
      <c r="AH63" s="130"/>
      <c r="AI63" s="132">
        <f t="shared" si="49"/>
        <v>0</v>
      </c>
      <c r="AJ63" s="130"/>
      <c r="AK63" s="130"/>
      <c r="AL63" s="132">
        <f t="shared" si="50"/>
        <v>0</v>
      </c>
      <c r="AM63" s="132"/>
      <c r="AN63" s="130"/>
      <c r="AO63" s="130"/>
      <c r="AP63" s="132">
        <f t="shared" si="51"/>
        <v>0</v>
      </c>
      <c r="AQ63" s="132"/>
      <c r="AR63" s="132"/>
      <c r="AS63" s="132"/>
      <c r="AT63" s="132">
        <f t="shared" si="52"/>
        <v>0</v>
      </c>
      <c r="AU63" s="132"/>
      <c r="AV63" s="130"/>
      <c r="AW63" s="130"/>
      <c r="AX63" s="132">
        <f t="shared" si="53"/>
        <v>0</v>
      </c>
      <c r="AY63" s="132"/>
      <c r="AZ63" s="130"/>
      <c r="BA63" s="130"/>
      <c r="BB63" s="132">
        <f t="shared" si="54"/>
        <v>0</v>
      </c>
      <c r="BC63" s="132"/>
      <c r="BD63" s="130"/>
      <c r="BE63" s="130"/>
      <c r="BF63" s="132">
        <f t="shared" si="55"/>
        <v>0</v>
      </c>
      <c r="BG63" s="132"/>
      <c r="BH63" s="130"/>
      <c r="BI63" s="130"/>
      <c r="BJ63" s="132">
        <f t="shared" si="56"/>
        <v>0</v>
      </c>
      <c r="BK63" s="132"/>
      <c r="BL63" s="130"/>
      <c r="BM63" s="130"/>
      <c r="BN63" s="132">
        <f t="shared" si="57"/>
        <v>0</v>
      </c>
      <c r="BO63" s="132"/>
      <c r="BP63" s="130"/>
      <c r="BQ63" s="130"/>
      <c r="BR63" s="132">
        <f t="shared" si="58"/>
        <v>0</v>
      </c>
      <c r="BS63" s="132"/>
      <c r="BT63" s="130"/>
      <c r="BU63" s="130"/>
      <c r="BV63" s="132">
        <f t="shared" si="59"/>
        <v>0</v>
      </c>
      <c r="BW63" s="132"/>
      <c r="BX63" s="130"/>
      <c r="BY63" s="130"/>
      <c r="BZ63" s="132">
        <f t="shared" si="60"/>
        <v>0</v>
      </c>
      <c r="CA63" s="132"/>
      <c r="CB63" s="130"/>
      <c r="CC63" s="130"/>
      <c r="CD63" s="132">
        <f t="shared" si="61"/>
        <v>0</v>
      </c>
      <c r="CE63" s="132"/>
      <c r="CF63" s="130"/>
      <c r="CG63" s="130"/>
      <c r="CH63" s="132">
        <f t="shared" si="62"/>
        <v>0</v>
      </c>
      <c r="CI63" s="132"/>
      <c r="CJ63" s="130"/>
      <c r="CK63" s="130"/>
      <c r="CL63" s="132">
        <f t="shared" si="63"/>
        <v>0</v>
      </c>
      <c r="CM63" s="115"/>
      <c r="CN63" s="134"/>
      <c r="CO63" s="134"/>
      <c r="CP63" s="134">
        <f t="shared" si="64"/>
        <v>0</v>
      </c>
      <c r="CQ63" s="134"/>
      <c r="CR63" s="86"/>
      <c r="CS63" s="86"/>
      <c r="CT63" s="127">
        <f t="shared" si="65"/>
        <v>0</v>
      </c>
      <c r="CU63" s="128"/>
      <c r="CV63" s="87"/>
      <c r="CW63" s="87"/>
      <c r="CX63" s="127">
        <f t="shared" si="66"/>
        <v>0</v>
      </c>
      <c r="CY63" s="128"/>
      <c r="CZ63" s="87"/>
      <c r="DA63" s="87"/>
      <c r="DB63" s="127">
        <f t="shared" si="67"/>
        <v>0</v>
      </c>
      <c r="DC63" s="128"/>
      <c r="DG63" s="134"/>
      <c r="DH63" s="134"/>
      <c r="DI63" s="134">
        <f t="shared" si="68"/>
        <v>0</v>
      </c>
      <c r="DJ63" s="134"/>
      <c r="DK63" s="134"/>
      <c r="DL63" s="134"/>
      <c r="DM63" s="134">
        <f t="shared" si="69"/>
        <v>0</v>
      </c>
      <c r="DN63" s="134"/>
    </row>
    <row r="64" spans="1:118" ht="12.75" hidden="1" customHeight="1" x14ac:dyDescent="0.2">
      <c r="A64" s="120"/>
      <c r="B64" s="121"/>
      <c r="C64" s="170" t="s">
        <v>81</v>
      </c>
      <c r="D64" s="171"/>
      <c r="E64" s="130">
        <f t="shared" si="72"/>
        <v>0</v>
      </c>
      <c r="F64" s="130">
        <f t="shared" si="73"/>
        <v>0</v>
      </c>
      <c r="G64" s="131">
        <f t="shared" si="74"/>
        <v>0</v>
      </c>
      <c r="H64" s="131" t="e">
        <f>F64/D64</f>
        <v>#DIV/0!</v>
      </c>
      <c r="I64" s="130"/>
      <c r="J64" s="130"/>
      <c r="K64" s="132">
        <f t="shared" si="11"/>
        <v>0</v>
      </c>
      <c r="L64" s="132"/>
      <c r="M64" s="130"/>
      <c r="N64" s="130"/>
      <c r="O64" s="132">
        <f t="shared" si="44"/>
        <v>0</v>
      </c>
      <c r="P64" s="132"/>
      <c r="Q64" s="130"/>
      <c r="R64" s="130"/>
      <c r="S64" s="132">
        <f t="shared" si="45"/>
        <v>0</v>
      </c>
      <c r="T64" s="132"/>
      <c r="U64" s="130"/>
      <c r="V64" s="130"/>
      <c r="W64" s="132">
        <f t="shared" si="46"/>
        <v>0</v>
      </c>
      <c r="X64" s="132"/>
      <c r="Y64" s="133">
        <f t="shared" si="70"/>
        <v>0</v>
      </c>
      <c r="Z64" s="133">
        <f t="shared" si="70"/>
        <v>0</v>
      </c>
      <c r="AA64" s="132">
        <f t="shared" si="47"/>
        <v>0</v>
      </c>
      <c r="AB64" s="132"/>
      <c r="AC64" s="130"/>
      <c r="AD64" s="130"/>
      <c r="AE64" s="132">
        <f t="shared" si="48"/>
        <v>0</v>
      </c>
      <c r="AF64" s="132"/>
      <c r="AG64" s="130"/>
      <c r="AH64" s="130"/>
      <c r="AI64" s="132">
        <f t="shared" si="49"/>
        <v>0</v>
      </c>
      <c r="AJ64" s="130"/>
      <c r="AK64" s="130"/>
      <c r="AL64" s="132">
        <f t="shared" si="50"/>
        <v>0</v>
      </c>
      <c r="AM64" s="132"/>
      <c r="AN64" s="130"/>
      <c r="AO64" s="130"/>
      <c r="AP64" s="132">
        <f t="shared" si="51"/>
        <v>0</v>
      </c>
      <c r="AQ64" s="132"/>
      <c r="AR64" s="132"/>
      <c r="AS64" s="132"/>
      <c r="AT64" s="132">
        <f t="shared" si="52"/>
        <v>0</v>
      </c>
      <c r="AU64" s="132"/>
      <c r="AV64" s="130"/>
      <c r="AW64" s="130"/>
      <c r="AX64" s="132">
        <f t="shared" si="53"/>
        <v>0</v>
      </c>
      <c r="AY64" s="132"/>
      <c r="AZ64" s="130"/>
      <c r="BA64" s="130"/>
      <c r="BB64" s="132">
        <f t="shared" si="54"/>
        <v>0</v>
      </c>
      <c r="BC64" s="132"/>
      <c r="BD64" s="130"/>
      <c r="BE64" s="130"/>
      <c r="BF64" s="132">
        <f t="shared" si="55"/>
        <v>0</v>
      </c>
      <c r="BG64" s="132"/>
      <c r="BH64" s="130"/>
      <c r="BI64" s="130"/>
      <c r="BJ64" s="132">
        <f t="shared" si="56"/>
        <v>0</v>
      </c>
      <c r="BK64" s="132"/>
      <c r="BL64" s="130"/>
      <c r="BM64" s="130"/>
      <c r="BN64" s="132">
        <f t="shared" si="57"/>
        <v>0</v>
      </c>
      <c r="BO64" s="132"/>
      <c r="BP64" s="130"/>
      <c r="BQ64" s="130"/>
      <c r="BR64" s="132">
        <f t="shared" si="58"/>
        <v>0</v>
      </c>
      <c r="BS64" s="132"/>
      <c r="BT64" s="130"/>
      <c r="BU64" s="130"/>
      <c r="BV64" s="132">
        <f t="shared" si="59"/>
        <v>0</v>
      </c>
      <c r="BW64" s="132"/>
      <c r="BX64" s="130"/>
      <c r="BY64" s="130"/>
      <c r="BZ64" s="132">
        <f t="shared" si="60"/>
        <v>0</v>
      </c>
      <c r="CA64" s="132"/>
      <c r="CB64" s="130"/>
      <c r="CC64" s="130"/>
      <c r="CD64" s="132">
        <f t="shared" si="61"/>
        <v>0</v>
      </c>
      <c r="CE64" s="132"/>
      <c r="CF64" s="130"/>
      <c r="CG64" s="130"/>
      <c r="CH64" s="132">
        <f t="shared" si="62"/>
        <v>0</v>
      </c>
      <c r="CI64" s="132"/>
      <c r="CJ64" s="130"/>
      <c r="CK64" s="130"/>
      <c r="CL64" s="132">
        <f t="shared" si="63"/>
        <v>0</v>
      </c>
      <c r="CM64" s="115"/>
      <c r="CN64" s="134"/>
      <c r="CO64" s="134"/>
      <c r="CP64" s="134">
        <f t="shared" si="64"/>
        <v>0</v>
      </c>
      <c r="CQ64" s="134"/>
      <c r="CR64" s="86"/>
      <c r="CS64" s="86"/>
      <c r="CT64" s="127">
        <f t="shared" si="65"/>
        <v>0</v>
      </c>
      <c r="CU64" s="128"/>
      <c r="CV64" s="87"/>
      <c r="CW64" s="87"/>
      <c r="CX64" s="127">
        <f t="shared" si="66"/>
        <v>0</v>
      </c>
      <c r="CY64" s="128"/>
      <c r="CZ64" s="87"/>
      <c r="DA64" s="87"/>
      <c r="DB64" s="127">
        <f t="shared" si="67"/>
        <v>0</v>
      </c>
      <c r="DC64" s="128"/>
      <c r="DG64" s="134"/>
      <c r="DH64" s="134"/>
      <c r="DI64" s="134">
        <f t="shared" si="68"/>
        <v>0</v>
      </c>
      <c r="DJ64" s="134"/>
      <c r="DK64" s="134"/>
      <c r="DL64" s="134"/>
      <c r="DM64" s="134">
        <f t="shared" si="69"/>
        <v>0</v>
      </c>
      <c r="DN64" s="134"/>
    </row>
    <row r="65" spans="1:118" ht="12.75" hidden="1" customHeight="1" x14ac:dyDescent="0.2">
      <c r="A65" s="120"/>
      <c r="B65" s="121"/>
      <c r="C65" s="120" t="s">
        <v>230</v>
      </c>
      <c r="D65" s="171"/>
      <c r="E65" s="130">
        <f t="shared" si="72"/>
        <v>0</v>
      </c>
      <c r="F65" s="130">
        <f t="shared" si="73"/>
        <v>0</v>
      </c>
      <c r="G65" s="131">
        <f t="shared" si="74"/>
        <v>0</v>
      </c>
      <c r="H65" s="131" t="e">
        <f>F65/D65</f>
        <v>#DIV/0!</v>
      </c>
      <c r="I65" s="130"/>
      <c r="J65" s="130"/>
      <c r="K65" s="132">
        <f t="shared" si="11"/>
        <v>0</v>
      </c>
      <c r="L65" s="132"/>
      <c r="M65" s="130"/>
      <c r="N65" s="130"/>
      <c r="O65" s="132">
        <f t="shared" si="44"/>
        <v>0</v>
      </c>
      <c r="P65" s="132"/>
      <c r="Q65" s="130"/>
      <c r="R65" s="130"/>
      <c r="S65" s="132">
        <f t="shared" si="45"/>
        <v>0</v>
      </c>
      <c r="T65" s="132"/>
      <c r="U65" s="130"/>
      <c r="V65" s="130"/>
      <c r="W65" s="132">
        <f t="shared" si="46"/>
        <v>0</v>
      </c>
      <c r="X65" s="132"/>
      <c r="Y65" s="133">
        <f t="shared" si="70"/>
        <v>0</v>
      </c>
      <c r="Z65" s="133">
        <f t="shared" si="70"/>
        <v>0</v>
      </c>
      <c r="AA65" s="132">
        <f t="shared" si="47"/>
        <v>0</v>
      </c>
      <c r="AB65" s="132"/>
      <c r="AC65" s="130"/>
      <c r="AD65" s="130"/>
      <c r="AE65" s="132">
        <f t="shared" si="48"/>
        <v>0</v>
      </c>
      <c r="AF65" s="132"/>
      <c r="AG65" s="130"/>
      <c r="AH65" s="130"/>
      <c r="AI65" s="132">
        <f t="shared" si="49"/>
        <v>0</v>
      </c>
      <c r="AJ65" s="130"/>
      <c r="AK65" s="130"/>
      <c r="AL65" s="132">
        <f t="shared" si="50"/>
        <v>0</v>
      </c>
      <c r="AM65" s="132"/>
      <c r="AN65" s="130"/>
      <c r="AO65" s="130"/>
      <c r="AP65" s="132">
        <f t="shared" si="51"/>
        <v>0</v>
      </c>
      <c r="AQ65" s="132"/>
      <c r="AR65" s="132"/>
      <c r="AS65" s="132"/>
      <c r="AT65" s="132">
        <f t="shared" si="52"/>
        <v>0</v>
      </c>
      <c r="AU65" s="132"/>
      <c r="AV65" s="130"/>
      <c r="AW65" s="130"/>
      <c r="AX65" s="132">
        <f t="shared" si="53"/>
        <v>0</v>
      </c>
      <c r="AY65" s="132"/>
      <c r="AZ65" s="130"/>
      <c r="BA65" s="130"/>
      <c r="BB65" s="132">
        <f t="shared" si="54"/>
        <v>0</v>
      </c>
      <c r="BC65" s="132"/>
      <c r="BD65" s="130"/>
      <c r="BE65" s="130"/>
      <c r="BF65" s="132">
        <f t="shared" si="55"/>
        <v>0</v>
      </c>
      <c r="BG65" s="132"/>
      <c r="BH65" s="130"/>
      <c r="BI65" s="130"/>
      <c r="BJ65" s="132">
        <f t="shared" si="56"/>
        <v>0</v>
      </c>
      <c r="BK65" s="132"/>
      <c r="BL65" s="130"/>
      <c r="BM65" s="130"/>
      <c r="BN65" s="132">
        <f t="shared" si="57"/>
        <v>0</v>
      </c>
      <c r="BO65" s="132"/>
      <c r="BP65" s="130"/>
      <c r="BQ65" s="130"/>
      <c r="BR65" s="132">
        <f t="shared" si="58"/>
        <v>0</v>
      </c>
      <c r="BS65" s="132"/>
      <c r="BT65" s="130"/>
      <c r="BU65" s="130"/>
      <c r="BV65" s="132">
        <f t="shared" si="59"/>
        <v>0</v>
      </c>
      <c r="BW65" s="132"/>
      <c r="BX65" s="130"/>
      <c r="BY65" s="130"/>
      <c r="BZ65" s="132">
        <f t="shared" si="60"/>
        <v>0</v>
      </c>
      <c r="CA65" s="132"/>
      <c r="CB65" s="130"/>
      <c r="CC65" s="130"/>
      <c r="CD65" s="132">
        <f t="shared" si="61"/>
        <v>0</v>
      </c>
      <c r="CE65" s="132"/>
      <c r="CF65" s="130"/>
      <c r="CG65" s="130"/>
      <c r="CH65" s="132">
        <f t="shared" si="62"/>
        <v>0</v>
      </c>
      <c r="CI65" s="132"/>
      <c r="CJ65" s="130"/>
      <c r="CK65" s="130"/>
      <c r="CL65" s="132">
        <f t="shared" si="63"/>
        <v>0</v>
      </c>
      <c r="CM65" s="115"/>
      <c r="CN65" s="134"/>
      <c r="CO65" s="134"/>
      <c r="CP65" s="134">
        <f t="shared" si="64"/>
        <v>0</v>
      </c>
      <c r="CQ65" s="134"/>
      <c r="CR65" s="86"/>
      <c r="CS65" s="86"/>
      <c r="CT65" s="127">
        <f t="shared" si="65"/>
        <v>0</v>
      </c>
      <c r="CU65" s="128"/>
      <c r="CV65" s="87"/>
      <c r="CW65" s="87"/>
      <c r="CX65" s="127">
        <f t="shared" si="66"/>
        <v>0</v>
      </c>
      <c r="CY65" s="128"/>
      <c r="CZ65" s="87"/>
      <c r="DA65" s="87"/>
      <c r="DB65" s="127">
        <f t="shared" si="67"/>
        <v>0</v>
      </c>
      <c r="DC65" s="128"/>
      <c r="DG65" s="134"/>
      <c r="DH65" s="134"/>
      <c r="DI65" s="134">
        <f t="shared" si="68"/>
        <v>0</v>
      </c>
      <c r="DJ65" s="134"/>
      <c r="DK65" s="134"/>
      <c r="DL65" s="134"/>
      <c r="DM65" s="134">
        <f t="shared" si="69"/>
        <v>0</v>
      </c>
      <c r="DN65" s="134"/>
    </row>
    <row r="66" spans="1:118" ht="14.25" hidden="1" customHeight="1" x14ac:dyDescent="0.2">
      <c r="A66" s="120"/>
      <c r="B66" s="121"/>
      <c r="C66" s="120" t="s">
        <v>231</v>
      </c>
      <c r="D66" s="171"/>
      <c r="E66" s="130">
        <f t="shared" si="72"/>
        <v>0</v>
      </c>
      <c r="F66" s="130">
        <f t="shared" si="73"/>
        <v>0</v>
      </c>
      <c r="G66" s="131">
        <f t="shared" si="74"/>
        <v>0</v>
      </c>
      <c r="H66" s="131" t="e">
        <f>F66/D66</f>
        <v>#DIV/0!</v>
      </c>
      <c r="I66" s="130"/>
      <c r="J66" s="130"/>
      <c r="K66" s="132">
        <f t="shared" si="11"/>
        <v>0</v>
      </c>
      <c r="L66" s="132"/>
      <c r="M66" s="130"/>
      <c r="N66" s="130"/>
      <c r="O66" s="132">
        <f t="shared" si="44"/>
        <v>0</v>
      </c>
      <c r="P66" s="132"/>
      <c r="Q66" s="130"/>
      <c r="R66" s="130"/>
      <c r="S66" s="132">
        <f t="shared" si="45"/>
        <v>0</v>
      </c>
      <c r="T66" s="132"/>
      <c r="U66" s="130"/>
      <c r="V66" s="130"/>
      <c r="W66" s="132">
        <f t="shared" si="46"/>
        <v>0</v>
      </c>
      <c r="X66" s="132"/>
      <c r="Y66" s="133">
        <f t="shared" si="70"/>
        <v>0</v>
      </c>
      <c r="Z66" s="133">
        <f t="shared" si="70"/>
        <v>0</v>
      </c>
      <c r="AA66" s="132">
        <f t="shared" si="47"/>
        <v>0</v>
      </c>
      <c r="AB66" s="132"/>
      <c r="AC66" s="130"/>
      <c r="AD66" s="130"/>
      <c r="AE66" s="132">
        <f t="shared" si="48"/>
        <v>0</v>
      </c>
      <c r="AF66" s="132"/>
      <c r="AG66" s="130"/>
      <c r="AH66" s="130"/>
      <c r="AI66" s="132">
        <f t="shared" si="49"/>
        <v>0</v>
      </c>
      <c r="AJ66" s="130"/>
      <c r="AK66" s="130"/>
      <c r="AL66" s="132">
        <f t="shared" si="50"/>
        <v>0</v>
      </c>
      <c r="AM66" s="132"/>
      <c r="AN66" s="130"/>
      <c r="AO66" s="130"/>
      <c r="AP66" s="132">
        <f t="shared" si="51"/>
        <v>0</v>
      </c>
      <c r="AQ66" s="132"/>
      <c r="AR66" s="132"/>
      <c r="AS66" s="132"/>
      <c r="AT66" s="132">
        <f t="shared" si="52"/>
        <v>0</v>
      </c>
      <c r="AU66" s="132"/>
      <c r="AV66" s="130"/>
      <c r="AW66" s="130"/>
      <c r="AX66" s="132">
        <f t="shared" si="53"/>
        <v>0</v>
      </c>
      <c r="AY66" s="132"/>
      <c r="AZ66" s="130"/>
      <c r="BA66" s="130"/>
      <c r="BB66" s="132">
        <f t="shared" si="54"/>
        <v>0</v>
      </c>
      <c r="BC66" s="132"/>
      <c r="BD66" s="130"/>
      <c r="BE66" s="130"/>
      <c r="BF66" s="132">
        <f t="shared" si="55"/>
        <v>0</v>
      </c>
      <c r="BG66" s="132"/>
      <c r="BH66" s="130"/>
      <c r="BI66" s="130"/>
      <c r="BJ66" s="132">
        <f t="shared" si="56"/>
        <v>0</v>
      </c>
      <c r="BK66" s="132"/>
      <c r="BL66" s="130"/>
      <c r="BM66" s="130"/>
      <c r="BN66" s="132">
        <f t="shared" si="57"/>
        <v>0</v>
      </c>
      <c r="BO66" s="132"/>
      <c r="BP66" s="130"/>
      <c r="BQ66" s="130"/>
      <c r="BR66" s="132">
        <f t="shared" si="58"/>
        <v>0</v>
      </c>
      <c r="BS66" s="132"/>
      <c r="BT66" s="130"/>
      <c r="BU66" s="130"/>
      <c r="BV66" s="132">
        <f t="shared" si="59"/>
        <v>0</v>
      </c>
      <c r="BW66" s="132"/>
      <c r="BX66" s="130"/>
      <c r="BY66" s="130"/>
      <c r="BZ66" s="132">
        <f t="shared" si="60"/>
        <v>0</v>
      </c>
      <c r="CA66" s="132"/>
      <c r="CB66" s="130"/>
      <c r="CC66" s="130"/>
      <c r="CD66" s="132">
        <f t="shared" si="61"/>
        <v>0</v>
      </c>
      <c r="CE66" s="132"/>
      <c r="CF66" s="130"/>
      <c r="CG66" s="130"/>
      <c r="CH66" s="132">
        <f t="shared" si="62"/>
        <v>0</v>
      </c>
      <c r="CI66" s="132"/>
      <c r="CJ66" s="130"/>
      <c r="CK66" s="130"/>
      <c r="CL66" s="132">
        <f t="shared" si="63"/>
        <v>0</v>
      </c>
      <c r="CM66" s="115"/>
      <c r="CN66" s="134"/>
      <c r="CO66" s="134"/>
      <c r="CP66" s="134">
        <f t="shared" si="64"/>
        <v>0</v>
      </c>
      <c r="CQ66" s="134"/>
      <c r="CR66" s="86"/>
      <c r="CS66" s="86"/>
      <c r="CT66" s="127">
        <f t="shared" si="65"/>
        <v>0</v>
      </c>
      <c r="CU66" s="128"/>
      <c r="CV66" s="87"/>
      <c r="CW66" s="87"/>
      <c r="CX66" s="127">
        <f t="shared" si="66"/>
        <v>0</v>
      </c>
      <c r="CY66" s="128"/>
      <c r="CZ66" s="87"/>
      <c r="DA66" s="87"/>
      <c r="DB66" s="127">
        <f t="shared" si="67"/>
        <v>0</v>
      </c>
      <c r="DC66" s="128"/>
      <c r="DG66" s="134"/>
      <c r="DH66" s="134"/>
      <c r="DI66" s="134">
        <f t="shared" si="68"/>
        <v>0</v>
      </c>
      <c r="DJ66" s="134"/>
      <c r="DK66" s="134"/>
      <c r="DL66" s="134"/>
      <c r="DM66" s="134">
        <f t="shared" si="69"/>
        <v>0</v>
      </c>
      <c r="DN66" s="134"/>
    </row>
    <row r="67" spans="1:118" s="158" customFormat="1" ht="15.75" customHeight="1" x14ac:dyDescent="0.2">
      <c r="A67" s="147"/>
      <c r="B67" s="148">
        <v>1718002447</v>
      </c>
      <c r="C67" s="147" t="s">
        <v>82</v>
      </c>
      <c r="D67" s="172">
        <v>237.5</v>
      </c>
      <c r="E67" s="151">
        <f t="shared" si="72"/>
        <v>205.24594999999999</v>
      </c>
      <c r="F67" s="151">
        <f>J67+N67+R67+V67+Z67+AK67+AO67+AW67+BM67+BQ67+CG67+CO67+DL67+DH67+DA67+CS67</f>
        <v>240.13951</v>
      </c>
      <c r="G67" s="152">
        <f t="shared" si="74"/>
        <v>2.6395100000000014</v>
      </c>
      <c r="H67" s="152">
        <f>F67/D67</f>
        <v>1.0111137263157894</v>
      </c>
      <c r="I67" s="151">
        <v>56.238</v>
      </c>
      <c r="J67" s="151">
        <v>6.3079999999999998</v>
      </c>
      <c r="K67" s="153">
        <f t="shared" si="11"/>
        <v>-49.93</v>
      </c>
      <c r="L67" s="153"/>
      <c r="M67" s="151"/>
      <c r="N67" s="151"/>
      <c r="O67" s="153">
        <f t="shared" si="44"/>
        <v>0</v>
      </c>
      <c r="P67" s="153"/>
      <c r="Q67" s="151"/>
      <c r="R67" s="151"/>
      <c r="S67" s="153">
        <f t="shared" si="45"/>
        <v>0</v>
      </c>
      <c r="T67" s="153"/>
      <c r="U67" s="151"/>
      <c r="V67" s="151"/>
      <c r="W67" s="153">
        <f t="shared" si="46"/>
        <v>0</v>
      </c>
      <c r="X67" s="153"/>
      <c r="Y67" s="151">
        <f t="shared" si="70"/>
        <v>0</v>
      </c>
      <c r="Z67" s="151">
        <f t="shared" si="70"/>
        <v>0</v>
      </c>
      <c r="AA67" s="153">
        <f t="shared" si="47"/>
        <v>0</v>
      </c>
      <c r="AB67" s="153"/>
      <c r="AC67" s="151"/>
      <c r="AD67" s="151"/>
      <c r="AE67" s="153">
        <f t="shared" si="48"/>
        <v>0</v>
      </c>
      <c r="AF67" s="153"/>
      <c r="AG67" s="151"/>
      <c r="AH67" s="151"/>
      <c r="AI67" s="153">
        <f t="shared" si="49"/>
        <v>0</v>
      </c>
      <c r="AJ67" s="151"/>
      <c r="AK67" s="151"/>
      <c r="AL67" s="153">
        <f t="shared" si="50"/>
        <v>0</v>
      </c>
      <c r="AM67" s="153"/>
      <c r="AN67" s="151"/>
      <c r="AO67" s="151"/>
      <c r="AP67" s="153">
        <f t="shared" si="51"/>
        <v>0</v>
      </c>
      <c r="AQ67" s="153"/>
      <c r="AR67" s="153"/>
      <c r="AS67" s="153"/>
      <c r="AT67" s="153">
        <f t="shared" si="52"/>
        <v>0</v>
      </c>
      <c r="AU67" s="153"/>
      <c r="AV67" s="151"/>
      <c r="AW67" s="151"/>
      <c r="AX67" s="153">
        <f t="shared" si="53"/>
        <v>0</v>
      </c>
      <c r="AY67" s="153"/>
      <c r="AZ67" s="151"/>
      <c r="BA67" s="151"/>
      <c r="BB67" s="153">
        <f t="shared" si="54"/>
        <v>0</v>
      </c>
      <c r="BC67" s="153"/>
      <c r="BD67" s="151"/>
      <c r="BE67" s="151"/>
      <c r="BF67" s="153">
        <f t="shared" si="55"/>
        <v>0</v>
      </c>
      <c r="BG67" s="153"/>
      <c r="BH67" s="151"/>
      <c r="BI67" s="151"/>
      <c r="BJ67" s="153">
        <f t="shared" si="56"/>
        <v>0</v>
      </c>
      <c r="BK67" s="153"/>
      <c r="BL67" s="151">
        <v>3.456</v>
      </c>
      <c r="BM67" s="151"/>
      <c r="BN67" s="153">
        <f t="shared" si="57"/>
        <v>-3.456</v>
      </c>
      <c r="BO67" s="153"/>
      <c r="BP67" s="151"/>
      <c r="BQ67" s="151"/>
      <c r="BR67" s="153">
        <f t="shared" si="58"/>
        <v>0</v>
      </c>
      <c r="BS67" s="153"/>
      <c r="BT67" s="151"/>
      <c r="BU67" s="151"/>
      <c r="BV67" s="153">
        <f t="shared" si="59"/>
        <v>0</v>
      </c>
      <c r="BW67" s="153"/>
      <c r="BX67" s="151"/>
      <c r="BY67" s="151"/>
      <c r="BZ67" s="153">
        <f t="shared" si="60"/>
        <v>0</v>
      </c>
      <c r="CA67" s="153"/>
      <c r="CB67" s="151"/>
      <c r="CC67" s="151"/>
      <c r="CD67" s="153">
        <f t="shared" si="61"/>
        <v>0</v>
      </c>
      <c r="CE67" s="153"/>
      <c r="CF67" s="151"/>
      <c r="CG67" s="151"/>
      <c r="CH67" s="153">
        <f t="shared" si="62"/>
        <v>0</v>
      </c>
      <c r="CI67" s="153"/>
      <c r="CJ67" s="151"/>
      <c r="CK67" s="151"/>
      <c r="CL67" s="153">
        <f t="shared" si="63"/>
        <v>0</v>
      </c>
      <c r="CM67" s="154"/>
      <c r="CN67" s="153"/>
      <c r="CO67" s="153"/>
      <c r="CP67" s="153">
        <f t="shared" si="64"/>
        <v>0</v>
      </c>
      <c r="CQ67" s="153"/>
      <c r="CR67" s="155"/>
      <c r="CS67" s="155">
        <v>113.57451</v>
      </c>
      <c r="CT67" s="156">
        <f t="shared" si="65"/>
        <v>113.57451</v>
      </c>
      <c r="CU67" s="152"/>
      <c r="CV67" s="157"/>
      <c r="CW67" s="157"/>
      <c r="CX67" s="156">
        <f t="shared" si="66"/>
        <v>0</v>
      </c>
      <c r="CY67" s="152"/>
      <c r="CZ67" s="157"/>
      <c r="DA67" s="157">
        <v>25.007000000000001</v>
      </c>
      <c r="DB67" s="156">
        <f t="shared" si="67"/>
        <v>25.007000000000001</v>
      </c>
      <c r="DC67" s="152"/>
      <c r="DG67" s="153"/>
      <c r="DH67" s="153"/>
      <c r="DI67" s="153">
        <f t="shared" si="68"/>
        <v>0</v>
      </c>
      <c r="DJ67" s="153"/>
      <c r="DK67" s="153">
        <v>145.55195000000001</v>
      </c>
      <c r="DL67" s="153">
        <v>95.25</v>
      </c>
      <c r="DM67" s="153">
        <f t="shared" si="69"/>
        <v>-50.301950000000005</v>
      </c>
      <c r="DN67" s="153"/>
    </row>
    <row r="68" spans="1:118" hidden="1" x14ac:dyDescent="0.2">
      <c r="A68" s="120"/>
      <c r="B68" s="121">
        <v>1718002479</v>
      </c>
      <c r="C68" s="135" t="s">
        <v>83</v>
      </c>
      <c r="D68" s="171"/>
      <c r="E68" s="130">
        <f t="shared" si="72"/>
        <v>0</v>
      </c>
      <c r="F68" s="130">
        <f t="shared" si="73"/>
        <v>0</v>
      </c>
      <c r="G68" s="131"/>
      <c r="H68" s="131">
        <v>0</v>
      </c>
      <c r="I68" s="130"/>
      <c r="J68" s="130"/>
      <c r="K68" s="132">
        <v>0</v>
      </c>
      <c r="L68" s="132"/>
      <c r="M68" s="130"/>
      <c r="N68" s="130"/>
      <c r="O68" s="132">
        <v>0</v>
      </c>
      <c r="P68" s="132"/>
      <c r="Q68" s="130"/>
      <c r="R68" s="130"/>
      <c r="S68" s="132">
        <v>0</v>
      </c>
      <c r="T68" s="132"/>
      <c r="U68" s="130"/>
      <c r="V68" s="130"/>
      <c r="W68" s="132">
        <v>0</v>
      </c>
      <c r="X68" s="132"/>
      <c r="Y68" s="133"/>
      <c r="Z68" s="133"/>
      <c r="AA68" s="132">
        <f t="shared" si="47"/>
        <v>0</v>
      </c>
      <c r="AB68" s="132"/>
      <c r="AC68" s="130"/>
      <c r="AD68" s="130"/>
      <c r="AE68" s="132">
        <f t="shared" si="48"/>
        <v>0</v>
      </c>
      <c r="AF68" s="132"/>
      <c r="AG68" s="130"/>
      <c r="AH68" s="130"/>
      <c r="AI68" s="132"/>
      <c r="AJ68" s="130"/>
      <c r="AK68" s="130"/>
      <c r="AL68" s="132">
        <v>0</v>
      </c>
      <c r="AM68" s="132"/>
      <c r="AN68" s="130"/>
      <c r="AO68" s="130"/>
      <c r="AP68" s="132">
        <v>0</v>
      </c>
      <c r="AQ68" s="132"/>
      <c r="AR68" s="132"/>
      <c r="AS68" s="132"/>
      <c r="AT68" s="132"/>
      <c r="AU68" s="132"/>
      <c r="AV68" s="130"/>
      <c r="AW68" s="130"/>
      <c r="AX68" s="132">
        <v>0</v>
      </c>
      <c r="AY68" s="132"/>
      <c r="AZ68" s="130"/>
      <c r="BA68" s="130"/>
      <c r="BB68" s="132">
        <v>0</v>
      </c>
      <c r="BC68" s="132"/>
      <c r="BD68" s="130"/>
      <c r="BE68" s="130"/>
      <c r="BF68" s="132">
        <v>0</v>
      </c>
      <c r="BG68" s="132"/>
      <c r="BH68" s="130"/>
      <c r="BI68" s="130"/>
      <c r="BJ68" s="132">
        <v>0</v>
      </c>
      <c r="BK68" s="132"/>
      <c r="BL68" s="133"/>
      <c r="BM68" s="133"/>
      <c r="BN68" s="132">
        <f t="shared" si="57"/>
        <v>0</v>
      </c>
      <c r="BO68" s="132"/>
      <c r="BP68" s="130"/>
      <c r="BQ68" s="130"/>
      <c r="BR68" s="132">
        <f t="shared" si="58"/>
        <v>0</v>
      </c>
      <c r="BS68" s="132"/>
      <c r="BT68" s="130"/>
      <c r="BU68" s="130"/>
      <c r="BV68" s="132"/>
      <c r="BW68" s="132"/>
      <c r="BX68" s="130"/>
      <c r="BY68" s="130"/>
      <c r="BZ68" s="132">
        <v>0</v>
      </c>
      <c r="CA68" s="132"/>
      <c r="CB68" s="130"/>
      <c r="CC68" s="130"/>
      <c r="CD68" s="132"/>
      <c r="CE68" s="132"/>
      <c r="CF68" s="130"/>
      <c r="CG68" s="130"/>
      <c r="CH68" s="132">
        <v>0</v>
      </c>
      <c r="CI68" s="132"/>
      <c r="CJ68" s="130"/>
      <c r="CK68" s="130"/>
      <c r="CL68" s="132">
        <v>0</v>
      </c>
      <c r="CM68" s="115"/>
      <c r="CN68" s="134"/>
      <c r="CO68" s="134"/>
      <c r="CP68" s="134">
        <v>0</v>
      </c>
      <c r="CQ68" s="134"/>
      <c r="CR68" s="86"/>
      <c r="CS68" s="86"/>
      <c r="CT68" s="127"/>
      <c r="CU68" s="128"/>
      <c r="CV68" s="87"/>
      <c r="CW68" s="87"/>
      <c r="CX68" s="127"/>
      <c r="CY68" s="128"/>
      <c r="CZ68" s="87"/>
      <c r="DA68" s="87"/>
      <c r="DB68" s="127">
        <v>0</v>
      </c>
      <c r="DC68" s="128"/>
      <c r="DG68" s="134"/>
      <c r="DH68" s="134"/>
      <c r="DI68" s="134">
        <v>0</v>
      </c>
      <c r="DJ68" s="134"/>
      <c r="DK68" s="134"/>
      <c r="DL68" s="134"/>
      <c r="DM68" s="134">
        <v>0</v>
      </c>
      <c r="DN68" s="134"/>
    </row>
    <row r="69" spans="1:118" ht="15.75" customHeight="1" x14ac:dyDescent="0.2">
      <c r="A69" s="120"/>
      <c r="B69" s="121">
        <v>1718002091</v>
      </c>
      <c r="C69" s="120" t="s">
        <v>84</v>
      </c>
      <c r="D69" s="171">
        <v>10.66516</v>
      </c>
      <c r="E69" s="130">
        <f t="shared" si="72"/>
        <v>9.7816799999999997</v>
      </c>
      <c r="F69" s="130">
        <f t="shared" si="73"/>
        <v>0</v>
      </c>
      <c r="G69" s="131">
        <f t="shared" ref="G69:G76" si="75">F69-D69</f>
        <v>-10.66516</v>
      </c>
      <c r="H69" s="131">
        <f>F69/D69</f>
        <v>0</v>
      </c>
      <c r="I69" s="133"/>
      <c r="J69" s="133">
        <v>0</v>
      </c>
      <c r="K69" s="132">
        <f t="shared" si="11"/>
        <v>0</v>
      </c>
      <c r="L69" s="132"/>
      <c r="M69" s="130"/>
      <c r="N69" s="130"/>
      <c r="O69" s="132">
        <f t="shared" si="44"/>
        <v>0</v>
      </c>
      <c r="P69" s="132"/>
      <c r="Q69" s="130"/>
      <c r="R69" s="130"/>
      <c r="S69" s="132">
        <f t="shared" si="45"/>
        <v>0</v>
      </c>
      <c r="T69" s="132"/>
      <c r="U69" s="130"/>
      <c r="V69" s="130"/>
      <c r="W69" s="132">
        <f t="shared" si="46"/>
        <v>0</v>
      </c>
      <c r="X69" s="132"/>
      <c r="Y69" s="133">
        <f t="shared" si="70"/>
        <v>0</v>
      </c>
      <c r="Z69" s="133">
        <f t="shared" si="70"/>
        <v>0</v>
      </c>
      <c r="AA69" s="132">
        <f t="shared" si="47"/>
        <v>0</v>
      </c>
      <c r="AB69" s="132"/>
      <c r="AC69" s="130"/>
      <c r="AD69" s="130"/>
      <c r="AE69" s="132">
        <f t="shared" si="48"/>
        <v>0</v>
      </c>
      <c r="AF69" s="132"/>
      <c r="AG69" s="130"/>
      <c r="AH69" s="130"/>
      <c r="AI69" s="132">
        <f t="shared" si="49"/>
        <v>0</v>
      </c>
      <c r="AJ69" s="130"/>
      <c r="AK69" s="130"/>
      <c r="AL69" s="132">
        <f t="shared" si="50"/>
        <v>0</v>
      </c>
      <c r="AM69" s="132"/>
      <c r="AN69" s="130"/>
      <c r="AO69" s="130"/>
      <c r="AP69" s="132">
        <f t="shared" si="51"/>
        <v>0</v>
      </c>
      <c r="AQ69" s="132"/>
      <c r="AR69" s="132"/>
      <c r="AS69" s="132"/>
      <c r="AT69" s="132">
        <f t="shared" si="52"/>
        <v>0</v>
      </c>
      <c r="AU69" s="132"/>
      <c r="AV69" s="130"/>
      <c r="AW69" s="130"/>
      <c r="AX69" s="132">
        <f t="shared" si="53"/>
        <v>0</v>
      </c>
      <c r="AY69" s="132"/>
      <c r="AZ69" s="130"/>
      <c r="BA69" s="130"/>
      <c r="BB69" s="132">
        <f t="shared" si="54"/>
        <v>0</v>
      </c>
      <c r="BC69" s="132"/>
      <c r="BD69" s="130"/>
      <c r="BE69" s="130"/>
      <c r="BF69" s="132">
        <f t="shared" si="55"/>
        <v>0</v>
      </c>
      <c r="BG69" s="132"/>
      <c r="BH69" s="130"/>
      <c r="BI69" s="130"/>
      <c r="BJ69" s="132">
        <f t="shared" si="56"/>
        <v>0</v>
      </c>
      <c r="BK69" s="132"/>
      <c r="BL69" s="133"/>
      <c r="BM69" s="133">
        <v>0</v>
      </c>
      <c r="BN69" s="132">
        <f>BM69-BL69</f>
        <v>0</v>
      </c>
      <c r="BO69" s="132"/>
      <c r="BP69" s="130"/>
      <c r="BQ69" s="130"/>
      <c r="BR69" s="132">
        <f t="shared" si="58"/>
        <v>0</v>
      </c>
      <c r="BS69" s="132"/>
      <c r="BT69" s="130"/>
      <c r="BU69" s="130"/>
      <c r="BV69" s="132">
        <f t="shared" si="59"/>
        <v>0</v>
      </c>
      <c r="BW69" s="132"/>
      <c r="BX69" s="130"/>
      <c r="BY69" s="130"/>
      <c r="BZ69" s="132">
        <f t="shared" si="60"/>
        <v>0</v>
      </c>
      <c r="CA69" s="132"/>
      <c r="CB69" s="130"/>
      <c r="CC69" s="130"/>
      <c r="CD69" s="132">
        <f t="shared" si="61"/>
        <v>0</v>
      </c>
      <c r="CE69" s="132"/>
      <c r="CF69" s="130"/>
      <c r="CG69" s="130"/>
      <c r="CH69" s="132">
        <f t="shared" si="62"/>
        <v>0</v>
      </c>
      <c r="CI69" s="132"/>
      <c r="CJ69" s="130"/>
      <c r="CK69" s="130"/>
      <c r="CL69" s="132">
        <f t="shared" si="63"/>
        <v>0</v>
      </c>
      <c r="CM69" s="115"/>
      <c r="CN69" s="134"/>
      <c r="CO69" s="134"/>
      <c r="CP69" s="134">
        <f t="shared" si="64"/>
        <v>0</v>
      </c>
      <c r="CQ69" s="134"/>
      <c r="CR69" s="86"/>
      <c r="CS69" s="86"/>
      <c r="CT69" s="127">
        <f t="shared" si="65"/>
        <v>0</v>
      </c>
      <c r="CU69" s="128"/>
      <c r="CV69" s="87"/>
      <c r="CW69" s="87"/>
      <c r="CX69" s="127">
        <f t="shared" si="66"/>
        <v>0</v>
      </c>
      <c r="CY69" s="128"/>
      <c r="CZ69" s="87"/>
      <c r="DA69" s="87"/>
      <c r="DB69" s="127">
        <f t="shared" si="67"/>
        <v>0</v>
      </c>
      <c r="DC69" s="128"/>
      <c r="DG69" s="134"/>
      <c r="DH69" s="134"/>
      <c r="DI69" s="134">
        <f t="shared" ref="DI69" si="76">DH69-DG69</f>
        <v>0</v>
      </c>
      <c r="DJ69" s="134"/>
      <c r="DK69" s="134">
        <v>9.7816799999999997</v>
      </c>
      <c r="DL69" s="134">
        <v>0</v>
      </c>
      <c r="DM69" s="134">
        <f t="shared" ref="DM69" si="77">DL69-DK69</f>
        <v>-9.7816799999999997</v>
      </c>
      <c r="DN69" s="134"/>
    </row>
    <row r="70" spans="1:118" ht="13.5" hidden="1" customHeight="1" x14ac:dyDescent="0.2">
      <c r="A70" s="120"/>
      <c r="B70" s="121"/>
      <c r="C70" s="135" t="s">
        <v>85</v>
      </c>
      <c r="D70" s="171"/>
      <c r="E70" s="130">
        <f t="shared" si="72"/>
        <v>0</v>
      </c>
      <c r="F70" s="130">
        <f t="shared" si="73"/>
        <v>0</v>
      </c>
      <c r="G70" s="131">
        <f t="shared" si="75"/>
        <v>0</v>
      </c>
      <c r="H70" s="131">
        <v>0</v>
      </c>
      <c r="I70" s="133"/>
      <c r="J70" s="133"/>
      <c r="K70" s="132">
        <f>J70-I70</f>
        <v>0</v>
      </c>
      <c r="L70" s="132"/>
      <c r="M70" s="130"/>
      <c r="N70" s="130"/>
      <c r="O70" s="132">
        <f>N70-M70</f>
        <v>0</v>
      </c>
      <c r="P70" s="132"/>
      <c r="Q70" s="130"/>
      <c r="R70" s="130"/>
      <c r="S70" s="132">
        <f>R70-Q70</f>
        <v>0</v>
      </c>
      <c r="T70" s="132"/>
      <c r="U70" s="130"/>
      <c r="V70" s="130"/>
      <c r="W70" s="132">
        <f>V70-U70</f>
        <v>0</v>
      </c>
      <c r="X70" s="132"/>
      <c r="Y70" s="133">
        <f>AC70</f>
        <v>0</v>
      </c>
      <c r="Z70" s="133">
        <f>AD70</f>
        <v>0</v>
      </c>
      <c r="AA70" s="132">
        <f>Z70-Y70</f>
        <v>0</v>
      </c>
      <c r="AB70" s="132"/>
      <c r="AC70" s="130"/>
      <c r="AD70" s="130"/>
      <c r="AE70" s="132">
        <f>AD70-AC70</f>
        <v>0</v>
      </c>
      <c r="AF70" s="132"/>
      <c r="AG70" s="130"/>
      <c r="AH70" s="130"/>
      <c r="AI70" s="132">
        <f>AH70-AG70</f>
        <v>0</v>
      </c>
      <c r="AJ70" s="130"/>
      <c r="AK70" s="130"/>
      <c r="AL70" s="132">
        <f>AK70-AJ70</f>
        <v>0</v>
      </c>
      <c r="AM70" s="132"/>
      <c r="AN70" s="130"/>
      <c r="AO70" s="130"/>
      <c r="AP70" s="132">
        <f>AO70-AN70</f>
        <v>0</v>
      </c>
      <c r="AQ70" s="132"/>
      <c r="AR70" s="132"/>
      <c r="AS70" s="132"/>
      <c r="AT70" s="132">
        <f>AS70-AR70</f>
        <v>0</v>
      </c>
      <c r="AU70" s="132"/>
      <c r="AV70" s="130"/>
      <c r="AW70" s="130"/>
      <c r="AX70" s="132">
        <f>AW70-AV70</f>
        <v>0</v>
      </c>
      <c r="AY70" s="132"/>
      <c r="AZ70" s="130"/>
      <c r="BA70" s="130"/>
      <c r="BB70" s="132">
        <f>BA70-AZ70</f>
        <v>0</v>
      </c>
      <c r="BC70" s="132"/>
      <c r="BD70" s="130"/>
      <c r="BE70" s="130"/>
      <c r="BF70" s="132">
        <f>BE70-BD70</f>
        <v>0</v>
      </c>
      <c r="BG70" s="132"/>
      <c r="BH70" s="130"/>
      <c r="BI70" s="130"/>
      <c r="BJ70" s="132">
        <f>BI70-BH70</f>
        <v>0</v>
      </c>
      <c r="BK70" s="132"/>
      <c r="BL70" s="133"/>
      <c r="BM70" s="133"/>
      <c r="BN70" s="132">
        <f>BM70-BL70</f>
        <v>0</v>
      </c>
      <c r="BO70" s="132"/>
      <c r="BP70" s="130"/>
      <c r="BQ70" s="130"/>
      <c r="BR70" s="132">
        <f>BQ70-BP70</f>
        <v>0</v>
      </c>
      <c r="BS70" s="132"/>
      <c r="BT70" s="130"/>
      <c r="BU70" s="130"/>
      <c r="BV70" s="132">
        <f>BU70-BT70</f>
        <v>0</v>
      </c>
      <c r="BW70" s="132"/>
      <c r="BX70" s="130"/>
      <c r="BY70" s="130"/>
      <c r="BZ70" s="132">
        <f>BY70-BX70</f>
        <v>0</v>
      </c>
      <c r="CA70" s="132"/>
      <c r="CB70" s="130"/>
      <c r="CC70" s="130"/>
      <c r="CD70" s="132">
        <f>CC70-CB70</f>
        <v>0</v>
      </c>
      <c r="CE70" s="132"/>
      <c r="CF70" s="130"/>
      <c r="CG70" s="130"/>
      <c r="CH70" s="132">
        <f>CG70-CF70</f>
        <v>0</v>
      </c>
      <c r="CI70" s="132"/>
      <c r="CJ70" s="130"/>
      <c r="CK70" s="130"/>
      <c r="CL70" s="132">
        <f>CK70-CJ70</f>
        <v>0</v>
      </c>
      <c r="CM70" s="115"/>
      <c r="CN70" s="134"/>
      <c r="CO70" s="134"/>
      <c r="CP70" s="134">
        <f>CO70-CN70</f>
        <v>0</v>
      </c>
      <c r="CQ70" s="134"/>
      <c r="CR70" s="86"/>
      <c r="CS70" s="86"/>
      <c r="CT70" s="127">
        <f>CS70-CR70</f>
        <v>0</v>
      </c>
      <c r="CU70" s="128"/>
      <c r="CV70" s="87"/>
      <c r="CW70" s="87"/>
      <c r="CX70" s="127">
        <f>CW70-CV70</f>
        <v>0</v>
      </c>
      <c r="CY70" s="128"/>
      <c r="CZ70" s="87"/>
      <c r="DA70" s="87"/>
      <c r="DB70" s="127">
        <f>DA70-CZ70</f>
        <v>0</v>
      </c>
      <c r="DC70" s="128"/>
      <c r="DG70" s="134"/>
      <c r="DH70" s="134"/>
      <c r="DI70" s="134">
        <f>DH70-DG70</f>
        <v>0</v>
      </c>
      <c r="DJ70" s="134"/>
      <c r="DK70" s="134"/>
      <c r="DL70" s="134"/>
      <c r="DM70" s="134">
        <f>DL70-DK70</f>
        <v>0</v>
      </c>
      <c r="DN70" s="134"/>
    </row>
    <row r="71" spans="1:118" ht="13.5" hidden="1" customHeight="1" x14ac:dyDescent="0.2">
      <c r="A71" s="120"/>
      <c r="B71" s="121"/>
      <c r="C71" s="135" t="s">
        <v>86</v>
      </c>
      <c r="D71" s="171"/>
      <c r="E71" s="130">
        <f t="shared" si="72"/>
        <v>0</v>
      </c>
      <c r="F71" s="130">
        <f t="shared" si="73"/>
        <v>0</v>
      </c>
      <c r="G71" s="131">
        <f t="shared" si="75"/>
        <v>0</v>
      </c>
      <c r="H71" s="131">
        <v>0</v>
      </c>
      <c r="I71" s="133"/>
      <c r="J71" s="133"/>
      <c r="K71" s="132">
        <f t="shared" si="11"/>
        <v>0</v>
      </c>
      <c r="L71" s="132"/>
      <c r="M71" s="130"/>
      <c r="N71" s="130"/>
      <c r="O71" s="132">
        <f t="shared" si="44"/>
        <v>0</v>
      </c>
      <c r="P71" s="132"/>
      <c r="Q71" s="130"/>
      <c r="R71" s="130"/>
      <c r="S71" s="132">
        <f t="shared" si="45"/>
        <v>0</v>
      </c>
      <c r="T71" s="132"/>
      <c r="U71" s="130"/>
      <c r="V71" s="130"/>
      <c r="W71" s="132">
        <f t="shared" si="46"/>
        <v>0</v>
      </c>
      <c r="X71" s="132"/>
      <c r="Y71" s="133">
        <f t="shared" si="70"/>
        <v>0</v>
      </c>
      <c r="Z71" s="133">
        <f t="shared" si="70"/>
        <v>0</v>
      </c>
      <c r="AA71" s="132">
        <f t="shared" si="47"/>
        <v>0</v>
      </c>
      <c r="AB71" s="132"/>
      <c r="AC71" s="130"/>
      <c r="AD71" s="130"/>
      <c r="AE71" s="132">
        <f t="shared" si="48"/>
        <v>0</v>
      </c>
      <c r="AF71" s="132"/>
      <c r="AG71" s="130"/>
      <c r="AH71" s="130"/>
      <c r="AI71" s="132">
        <f t="shared" si="49"/>
        <v>0</v>
      </c>
      <c r="AJ71" s="130"/>
      <c r="AK71" s="130"/>
      <c r="AL71" s="132">
        <f>AK71-AJ71</f>
        <v>0</v>
      </c>
      <c r="AM71" s="132"/>
      <c r="AN71" s="130"/>
      <c r="AO71" s="130"/>
      <c r="AP71" s="132">
        <f>AO71-AN71</f>
        <v>0</v>
      </c>
      <c r="AQ71" s="132"/>
      <c r="AR71" s="132"/>
      <c r="AS71" s="132"/>
      <c r="AT71" s="132">
        <f t="shared" si="52"/>
        <v>0</v>
      </c>
      <c r="AU71" s="132"/>
      <c r="AV71" s="130"/>
      <c r="AW71" s="130"/>
      <c r="AX71" s="132">
        <f>AW71-AV71</f>
        <v>0</v>
      </c>
      <c r="AY71" s="132"/>
      <c r="AZ71" s="130"/>
      <c r="BA71" s="130"/>
      <c r="BB71" s="132">
        <f t="shared" si="54"/>
        <v>0</v>
      </c>
      <c r="BC71" s="132"/>
      <c r="BD71" s="130"/>
      <c r="BE71" s="130"/>
      <c r="BF71" s="132">
        <f t="shared" si="55"/>
        <v>0</v>
      </c>
      <c r="BG71" s="132"/>
      <c r="BH71" s="130"/>
      <c r="BI71" s="130"/>
      <c r="BJ71" s="132">
        <f t="shared" si="56"/>
        <v>0</v>
      </c>
      <c r="BK71" s="132"/>
      <c r="BL71" s="133"/>
      <c r="BM71" s="133"/>
      <c r="BN71" s="132">
        <f t="shared" si="57"/>
        <v>0</v>
      </c>
      <c r="BO71" s="132"/>
      <c r="BP71" s="130"/>
      <c r="BQ71" s="130"/>
      <c r="BR71" s="132">
        <f t="shared" si="58"/>
        <v>0</v>
      </c>
      <c r="BS71" s="132"/>
      <c r="BT71" s="130"/>
      <c r="BU71" s="130"/>
      <c r="BV71" s="132">
        <f t="shared" si="59"/>
        <v>0</v>
      </c>
      <c r="BW71" s="132"/>
      <c r="BX71" s="130"/>
      <c r="BY71" s="130"/>
      <c r="BZ71" s="132">
        <f t="shared" si="60"/>
        <v>0</v>
      </c>
      <c r="CA71" s="132"/>
      <c r="CB71" s="130"/>
      <c r="CC71" s="130"/>
      <c r="CD71" s="132">
        <f t="shared" si="61"/>
        <v>0</v>
      </c>
      <c r="CE71" s="132"/>
      <c r="CF71" s="130"/>
      <c r="CG71" s="130"/>
      <c r="CH71" s="132">
        <f t="shared" si="62"/>
        <v>0</v>
      </c>
      <c r="CI71" s="132"/>
      <c r="CJ71" s="130"/>
      <c r="CK71" s="130"/>
      <c r="CL71" s="132">
        <f t="shared" si="63"/>
        <v>0</v>
      </c>
      <c r="CM71" s="115">
        <v>0</v>
      </c>
      <c r="CN71" s="134"/>
      <c r="CO71" s="134"/>
      <c r="CP71" s="134">
        <f t="shared" si="64"/>
        <v>0</v>
      </c>
      <c r="CQ71" s="134"/>
      <c r="CR71" s="86"/>
      <c r="CS71" s="86"/>
      <c r="CT71" s="127">
        <f t="shared" si="65"/>
        <v>0</v>
      </c>
      <c r="CU71" s="128"/>
      <c r="CV71" s="87"/>
      <c r="CW71" s="87"/>
      <c r="CX71" s="127">
        <f t="shared" si="66"/>
        <v>0</v>
      </c>
      <c r="CY71" s="128"/>
      <c r="CZ71" s="87"/>
      <c r="DA71" s="87"/>
      <c r="DB71" s="127">
        <f t="shared" si="67"/>
        <v>0</v>
      </c>
      <c r="DC71" s="128"/>
      <c r="DG71" s="134"/>
      <c r="DH71" s="134"/>
      <c r="DI71" s="134">
        <f t="shared" ref="DI71" si="78">DH71-DG71</f>
        <v>0</v>
      </c>
      <c r="DJ71" s="134"/>
      <c r="DK71" s="134"/>
      <c r="DL71" s="134"/>
      <c r="DM71" s="134">
        <f t="shared" ref="DM71" si="79">DL71-DK71</f>
        <v>0</v>
      </c>
      <c r="DN71" s="134"/>
    </row>
    <row r="72" spans="1:118" s="158" customFormat="1" ht="13.5" customHeight="1" x14ac:dyDescent="0.2">
      <c r="A72" s="147"/>
      <c r="B72" s="148">
        <v>1718001877</v>
      </c>
      <c r="C72" s="149" t="s">
        <v>91</v>
      </c>
      <c r="D72" s="172">
        <v>155.45854</v>
      </c>
      <c r="E72" s="151">
        <f t="shared" si="72"/>
        <v>106.90828</v>
      </c>
      <c r="F72" s="151">
        <f>J72+N72+R72+V72+Z72+AK72+AO72+AW72+BM72+BQ72+CG72+CO72+DL72+CS72+DA72</f>
        <v>234.6996</v>
      </c>
      <c r="G72" s="152">
        <f t="shared" si="75"/>
        <v>79.241060000000004</v>
      </c>
      <c r="H72" s="152">
        <f>F72/D72</f>
        <v>1.5097247150269133</v>
      </c>
      <c r="I72" s="151"/>
      <c r="J72" s="151">
        <v>27.838100000000001</v>
      </c>
      <c r="K72" s="153">
        <f>J72-I72</f>
        <v>27.838100000000001</v>
      </c>
      <c r="L72" s="153"/>
      <c r="M72" s="151"/>
      <c r="N72" s="151"/>
      <c r="O72" s="153"/>
      <c r="P72" s="153"/>
      <c r="Q72" s="151"/>
      <c r="R72" s="151"/>
      <c r="S72" s="153"/>
      <c r="T72" s="153"/>
      <c r="U72" s="151"/>
      <c r="V72" s="151"/>
      <c r="W72" s="153"/>
      <c r="X72" s="153"/>
      <c r="Y72" s="151">
        <f>AC72</f>
        <v>0</v>
      </c>
      <c r="Z72" s="151">
        <f>AD72</f>
        <v>0</v>
      </c>
      <c r="AA72" s="153">
        <f>Z72-Y72</f>
        <v>0</v>
      </c>
      <c r="AB72" s="153"/>
      <c r="AC72" s="151"/>
      <c r="AD72" s="151"/>
      <c r="AE72" s="153">
        <f>AD72-AC72</f>
        <v>0</v>
      </c>
      <c r="AF72" s="153"/>
      <c r="AG72" s="151"/>
      <c r="AH72" s="151"/>
      <c r="AI72" s="153"/>
      <c r="AJ72" s="151"/>
      <c r="AK72" s="151"/>
      <c r="AL72" s="153">
        <f>AK72-AJ72</f>
        <v>0</v>
      </c>
      <c r="AM72" s="153"/>
      <c r="AN72" s="151"/>
      <c r="AO72" s="151"/>
      <c r="AP72" s="153">
        <f>AO72-AN72</f>
        <v>0</v>
      </c>
      <c r="AQ72" s="153"/>
      <c r="AR72" s="153"/>
      <c r="AS72" s="153"/>
      <c r="AT72" s="153"/>
      <c r="AU72" s="153"/>
      <c r="AV72" s="151"/>
      <c r="AW72" s="151"/>
      <c r="AX72" s="153">
        <f>AW72-AV72</f>
        <v>0</v>
      </c>
      <c r="AY72" s="153"/>
      <c r="AZ72" s="151"/>
      <c r="BA72" s="151"/>
      <c r="BB72" s="153"/>
      <c r="BC72" s="153"/>
      <c r="BD72" s="151"/>
      <c r="BE72" s="151"/>
      <c r="BF72" s="153"/>
      <c r="BG72" s="153"/>
      <c r="BH72" s="151"/>
      <c r="BI72" s="151"/>
      <c r="BJ72" s="153"/>
      <c r="BK72" s="153"/>
      <c r="BL72" s="151">
        <v>4.7030000000000003</v>
      </c>
      <c r="BM72" s="151">
        <v>4.7030000000000003</v>
      </c>
      <c r="BN72" s="153">
        <f>BM72-BL72</f>
        <v>0</v>
      </c>
      <c r="BO72" s="153"/>
      <c r="BP72" s="151"/>
      <c r="BQ72" s="151"/>
      <c r="BR72" s="153">
        <f>BQ72-BP72</f>
        <v>0</v>
      </c>
      <c r="BS72" s="153"/>
      <c r="BT72" s="151"/>
      <c r="BU72" s="151"/>
      <c r="BV72" s="153"/>
      <c r="BW72" s="153"/>
      <c r="BX72" s="151"/>
      <c r="BY72" s="151"/>
      <c r="BZ72" s="153"/>
      <c r="CA72" s="153"/>
      <c r="CB72" s="151"/>
      <c r="CC72" s="151"/>
      <c r="CD72" s="153"/>
      <c r="CE72" s="153"/>
      <c r="CF72" s="151"/>
      <c r="CG72" s="151"/>
      <c r="CH72" s="153"/>
      <c r="CI72" s="153"/>
      <c r="CJ72" s="151"/>
      <c r="CK72" s="151"/>
      <c r="CL72" s="153"/>
      <c r="CM72" s="154"/>
      <c r="CN72" s="153"/>
      <c r="CO72" s="153"/>
      <c r="CP72" s="153"/>
      <c r="CQ72" s="153"/>
      <c r="CR72" s="155"/>
      <c r="CS72" s="155">
        <v>80.003219999999999</v>
      </c>
      <c r="CT72" s="156"/>
      <c r="CU72" s="152"/>
      <c r="CV72" s="157"/>
      <c r="CW72" s="157"/>
      <c r="CX72" s="156"/>
      <c r="CY72" s="152"/>
      <c r="CZ72" s="157"/>
      <c r="DA72" s="157">
        <v>6</v>
      </c>
      <c r="DB72" s="156"/>
      <c r="DC72" s="152"/>
      <c r="DG72" s="153"/>
      <c r="DH72" s="153"/>
      <c r="DI72" s="153"/>
      <c r="DJ72" s="153"/>
      <c r="DK72" s="153">
        <v>102.20528</v>
      </c>
      <c r="DL72" s="153">
        <v>116.15528</v>
      </c>
      <c r="DM72" s="153"/>
      <c r="DN72" s="153"/>
    </row>
    <row r="73" spans="1:118" s="158" customFormat="1" ht="13.5" customHeight="1" x14ac:dyDescent="0.2">
      <c r="A73" s="147"/>
      <c r="B73" s="148">
        <v>1718001901</v>
      </c>
      <c r="C73" s="149" t="s">
        <v>88</v>
      </c>
      <c r="D73" s="172">
        <v>46.45946</v>
      </c>
      <c r="E73" s="151">
        <f t="shared" si="72"/>
        <v>28.635219999999997</v>
      </c>
      <c r="F73" s="151">
        <f>J73+N73+R73+V73+Z73+AK73+AO73+AW73+BM73+BQ73+CG73+CO73+DL73+DA73+CS73</f>
        <v>7.0992100000000002</v>
      </c>
      <c r="G73" s="152">
        <f t="shared" si="75"/>
        <v>-39.360250000000001</v>
      </c>
      <c r="H73" s="152">
        <f>F73/D73</f>
        <v>0.15280440194526584</v>
      </c>
      <c r="I73" s="151">
        <v>19.467099999999999</v>
      </c>
      <c r="J73" s="151">
        <v>0</v>
      </c>
      <c r="K73" s="153">
        <f t="shared" si="11"/>
        <v>-19.467099999999999</v>
      </c>
      <c r="L73" s="153"/>
      <c r="M73" s="151"/>
      <c r="N73" s="151"/>
      <c r="O73" s="153"/>
      <c r="P73" s="153"/>
      <c r="Q73" s="151"/>
      <c r="R73" s="151"/>
      <c r="S73" s="153"/>
      <c r="T73" s="153"/>
      <c r="U73" s="151"/>
      <c r="V73" s="151"/>
      <c r="W73" s="153"/>
      <c r="X73" s="153"/>
      <c r="Y73" s="151">
        <f t="shared" si="70"/>
        <v>0</v>
      </c>
      <c r="Z73" s="151">
        <f t="shared" si="70"/>
        <v>0</v>
      </c>
      <c r="AA73" s="153">
        <f t="shared" si="47"/>
        <v>0</v>
      </c>
      <c r="AB73" s="153"/>
      <c r="AC73" s="151"/>
      <c r="AD73" s="151"/>
      <c r="AE73" s="153">
        <f t="shared" si="48"/>
        <v>0</v>
      </c>
      <c r="AF73" s="153"/>
      <c r="AG73" s="151"/>
      <c r="AH73" s="151"/>
      <c r="AI73" s="153"/>
      <c r="AJ73" s="151"/>
      <c r="AK73" s="151"/>
      <c r="AL73" s="153">
        <f>AK73-AJ73</f>
        <v>0</v>
      </c>
      <c r="AM73" s="153"/>
      <c r="AN73" s="151"/>
      <c r="AO73" s="151"/>
      <c r="AP73" s="153">
        <f>AO73-AN73</f>
        <v>0</v>
      </c>
      <c r="AQ73" s="153"/>
      <c r="AR73" s="153"/>
      <c r="AS73" s="153"/>
      <c r="AT73" s="153"/>
      <c r="AU73" s="153"/>
      <c r="AV73" s="151"/>
      <c r="AW73" s="151"/>
      <c r="AX73" s="153">
        <f>AW73-AV73</f>
        <v>0</v>
      </c>
      <c r="AY73" s="153"/>
      <c r="AZ73" s="151"/>
      <c r="BA73" s="151"/>
      <c r="BB73" s="153"/>
      <c r="BC73" s="153"/>
      <c r="BD73" s="151"/>
      <c r="BE73" s="151"/>
      <c r="BF73" s="153"/>
      <c r="BG73" s="153"/>
      <c r="BH73" s="151"/>
      <c r="BI73" s="151"/>
      <c r="BJ73" s="153"/>
      <c r="BK73" s="153"/>
      <c r="BL73" s="151"/>
      <c r="BM73" s="151"/>
      <c r="BN73" s="153">
        <f t="shared" si="57"/>
        <v>0</v>
      </c>
      <c r="BO73" s="153"/>
      <c r="BP73" s="151"/>
      <c r="BQ73" s="151"/>
      <c r="BR73" s="153">
        <f t="shared" si="58"/>
        <v>0</v>
      </c>
      <c r="BS73" s="153"/>
      <c r="BT73" s="151"/>
      <c r="BU73" s="151"/>
      <c r="BV73" s="153"/>
      <c r="BW73" s="153"/>
      <c r="BX73" s="151"/>
      <c r="BY73" s="151"/>
      <c r="BZ73" s="153"/>
      <c r="CA73" s="153"/>
      <c r="CB73" s="151"/>
      <c r="CC73" s="151"/>
      <c r="CD73" s="153"/>
      <c r="CE73" s="153"/>
      <c r="CF73" s="151"/>
      <c r="CG73" s="151"/>
      <c r="CH73" s="153"/>
      <c r="CI73" s="153"/>
      <c r="CJ73" s="151"/>
      <c r="CK73" s="151"/>
      <c r="CL73" s="153"/>
      <c r="CM73" s="154"/>
      <c r="CN73" s="153"/>
      <c r="CO73" s="153"/>
      <c r="CP73" s="153"/>
      <c r="CQ73" s="153"/>
      <c r="CR73" s="155"/>
      <c r="CS73" s="155"/>
      <c r="CT73" s="156"/>
      <c r="CU73" s="152"/>
      <c r="CV73" s="157"/>
      <c r="CW73" s="157"/>
      <c r="CX73" s="156"/>
      <c r="CY73" s="152"/>
      <c r="CZ73" s="157"/>
      <c r="DA73" s="157">
        <v>7.0992100000000002</v>
      </c>
      <c r="DB73" s="156"/>
      <c r="DC73" s="152"/>
      <c r="DG73" s="153"/>
      <c r="DH73" s="153"/>
      <c r="DI73" s="153"/>
      <c r="DJ73" s="153"/>
      <c r="DK73" s="153">
        <v>9.16812</v>
      </c>
      <c r="DL73" s="153">
        <v>0</v>
      </c>
      <c r="DM73" s="153"/>
      <c r="DN73" s="153"/>
    </row>
    <row r="74" spans="1:118" ht="12.75" customHeight="1" x14ac:dyDescent="0.2">
      <c r="A74" s="120"/>
      <c r="B74" s="74" t="s">
        <v>89</v>
      </c>
      <c r="C74" s="135" t="s">
        <v>90</v>
      </c>
      <c r="D74" s="171">
        <v>16.85736</v>
      </c>
      <c r="E74" s="130">
        <f t="shared" si="72"/>
        <v>4.2732000000000001</v>
      </c>
      <c r="F74" s="130">
        <f t="shared" ref="F74:F88" si="80">J74+N74+R74+V74+Z74+AK74+AO74+AW74+BM74+BQ74+CG74+CO74+DL74+DA74+CS74</f>
        <v>0</v>
      </c>
      <c r="G74" s="131">
        <f t="shared" si="75"/>
        <v>-16.85736</v>
      </c>
      <c r="H74" s="131">
        <f>F74/D74</f>
        <v>0</v>
      </c>
      <c r="I74" s="133">
        <v>1.2509999999999999</v>
      </c>
      <c r="J74" s="133"/>
      <c r="K74" s="132">
        <f t="shared" si="11"/>
        <v>-1.2509999999999999</v>
      </c>
      <c r="L74" s="132"/>
      <c r="M74" s="130"/>
      <c r="N74" s="130"/>
      <c r="O74" s="132">
        <v>0</v>
      </c>
      <c r="P74" s="132"/>
      <c r="Q74" s="130"/>
      <c r="R74" s="130"/>
      <c r="S74" s="132">
        <v>0</v>
      </c>
      <c r="T74" s="132"/>
      <c r="U74" s="130"/>
      <c r="V74" s="130"/>
      <c r="W74" s="132"/>
      <c r="X74" s="132"/>
      <c r="Y74" s="133">
        <f t="shared" si="70"/>
        <v>0</v>
      </c>
      <c r="Z74" s="133">
        <f t="shared" si="70"/>
        <v>0</v>
      </c>
      <c r="AA74" s="132">
        <f t="shared" si="47"/>
        <v>0</v>
      </c>
      <c r="AB74" s="132"/>
      <c r="AC74" s="130"/>
      <c r="AD74" s="130"/>
      <c r="AE74" s="132">
        <f t="shared" si="48"/>
        <v>0</v>
      </c>
      <c r="AF74" s="132"/>
      <c r="AG74" s="130"/>
      <c r="AH74" s="130"/>
      <c r="AI74" s="132"/>
      <c r="AJ74" s="130"/>
      <c r="AK74" s="130"/>
      <c r="AL74" s="132">
        <v>0</v>
      </c>
      <c r="AM74" s="132"/>
      <c r="AN74" s="130"/>
      <c r="AO74" s="130">
        <v>0</v>
      </c>
      <c r="AP74" s="132">
        <v>0</v>
      </c>
      <c r="AQ74" s="132"/>
      <c r="AR74" s="132"/>
      <c r="AS74" s="132"/>
      <c r="AT74" s="132"/>
      <c r="AU74" s="132"/>
      <c r="AV74" s="130"/>
      <c r="AW74" s="130"/>
      <c r="AX74" s="132">
        <f>AW74-AV74</f>
        <v>0</v>
      </c>
      <c r="AY74" s="132"/>
      <c r="AZ74" s="130"/>
      <c r="BA74" s="130"/>
      <c r="BB74" s="132"/>
      <c r="BC74" s="132"/>
      <c r="BD74" s="130"/>
      <c r="BE74" s="130"/>
      <c r="BF74" s="132">
        <v>0</v>
      </c>
      <c r="BG74" s="132"/>
      <c r="BH74" s="130"/>
      <c r="BI74" s="130"/>
      <c r="BJ74" s="132">
        <v>0</v>
      </c>
      <c r="BK74" s="132"/>
      <c r="BL74" s="133"/>
      <c r="BM74" s="133"/>
      <c r="BN74" s="132">
        <f t="shared" si="57"/>
        <v>0</v>
      </c>
      <c r="BO74" s="132"/>
      <c r="BP74" s="130"/>
      <c r="BQ74" s="130"/>
      <c r="BR74" s="132">
        <f t="shared" si="58"/>
        <v>0</v>
      </c>
      <c r="BS74" s="132"/>
      <c r="BT74" s="130"/>
      <c r="BU74" s="130"/>
      <c r="BV74" s="132"/>
      <c r="BW74" s="132"/>
      <c r="BX74" s="130"/>
      <c r="BY74" s="130"/>
      <c r="BZ74" s="132">
        <v>0</v>
      </c>
      <c r="CA74" s="132"/>
      <c r="CB74" s="130"/>
      <c r="CC74" s="130"/>
      <c r="CD74" s="132"/>
      <c r="CE74" s="132"/>
      <c r="CF74" s="130"/>
      <c r="CG74" s="130"/>
      <c r="CH74" s="132">
        <v>0</v>
      </c>
      <c r="CI74" s="132"/>
      <c r="CJ74" s="130"/>
      <c r="CK74" s="130"/>
      <c r="CL74" s="132">
        <v>0</v>
      </c>
      <c r="CM74" s="115"/>
      <c r="CN74" s="134"/>
      <c r="CO74" s="134"/>
      <c r="CP74" s="134">
        <v>0</v>
      </c>
      <c r="CQ74" s="134"/>
      <c r="CR74" s="86"/>
      <c r="CS74" s="86"/>
      <c r="CT74" s="127"/>
      <c r="CU74" s="128"/>
      <c r="CV74" s="87"/>
      <c r="CW74" s="87"/>
      <c r="CX74" s="127"/>
      <c r="CY74" s="128"/>
      <c r="CZ74" s="87"/>
      <c r="DA74" s="87"/>
      <c r="DB74" s="127">
        <v>0</v>
      </c>
      <c r="DC74" s="128"/>
      <c r="DG74" s="134"/>
      <c r="DH74" s="134"/>
      <c r="DI74" s="134">
        <v>0</v>
      </c>
      <c r="DJ74" s="134"/>
      <c r="DK74" s="134">
        <v>3.0222000000000002</v>
      </c>
      <c r="DL74" s="134">
        <v>0</v>
      </c>
      <c r="DM74" s="134">
        <v>0</v>
      </c>
      <c r="DN74" s="134"/>
    </row>
    <row r="75" spans="1:118" ht="12.75" hidden="1" customHeight="1" x14ac:dyDescent="0.2">
      <c r="A75" s="120"/>
      <c r="B75" s="121">
        <v>1718001884</v>
      </c>
      <c r="C75" s="135" t="s">
        <v>87</v>
      </c>
      <c r="D75" s="171"/>
      <c r="E75" s="130">
        <f t="shared" si="72"/>
        <v>0</v>
      </c>
      <c r="F75" s="130">
        <f t="shared" si="80"/>
        <v>0</v>
      </c>
      <c r="G75" s="131">
        <f t="shared" si="75"/>
        <v>0</v>
      </c>
      <c r="H75" s="131" t="e">
        <f>F75/D75</f>
        <v>#DIV/0!</v>
      </c>
      <c r="I75" s="133"/>
      <c r="J75" s="133"/>
      <c r="K75" s="132"/>
      <c r="L75" s="132"/>
      <c r="M75" s="130"/>
      <c r="N75" s="130"/>
      <c r="O75" s="132"/>
      <c r="P75" s="132"/>
      <c r="Q75" s="130"/>
      <c r="R75" s="130"/>
      <c r="S75" s="132"/>
      <c r="T75" s="132"/>
      <c r="U75" s="130"/>
      <c r="V75" s="130"/>
      <c r="W75" s="132"/>
      <c r="X75" s="132"/>
      <c r="Y75" s="133"/>
      <c r="Z75" s="133"/>
      <c r="AA75" s="132"/>
      <c r="AB75" s="132"/>
      <c r="AC75" s="130"/>
      <c r="AD75" s="130"/>
      <c r="AE75" s="132"/>
      <c r="AF75" s="132"/>
      <c r="AG75" s="130"/>
      <c r="AH75" s="130"/>
      <c r="AI75" s="132"/>
      <c r="AJ75" s="130"/>
      <c r="AK75" s="130"/>
      <c r="AL75" s="132"/>
      <c r="AM75" s="132"/>
      <c r="AN75" s="130"/>
      <c r="AO75" s="130"/>
      <c r="AP75" s="132"/>
      <c r="AQ75" s="132"/>
      <c r="AR75" s="132"/>
      <c r="AS75" s="132"/>
      <c r="AT75" s="132"/>
      <c r="AU75" s="132"/>
      <c r="AV75" s="130"/>
      <c r="AW75" s="130"/>
      <c r="AX75" s="132"/>
      <c r="AY75" s="132"/>
      <c r="AZ75" s="130"/>
      <c r="BA75" s="130"/>
      <c r="BB75" s="132"/>
      <c r="BC75" s="132"/>
      <c r="BD75" s="130"/>
      <c r="BE75" s="130"/>
      <c r="BF75" s="132"/>
      <c r="BG75" s="132"/>
      <c r="BH75" s="130"/>
      <c r="BI75" s="130"/>
      <c r="BJ75" s="132"/>
      <c r="BK75" s="132"/>
      <c r="BL75" s="133"/>
      <c r="BM75" s="133"/>
      <c r="BN75" s="132"/>
      <c r="BO75" s="132"/>
      <c r="BP75" s="130"/>
      <c r="BQ75" s="130"/>
      <c r="BR75" s="132"/>
      <c r="BS75" s="132"/>
      <c r="BT75" s="130"/>
      <c r="BU75" s="130"/>
      <c r="BV75" s="132"/>
      <c r="BW75" s="132"/>
      <c r="BX75" s="130"/>
      <c r="BY75" s="130"/>
      <c r="BZ75" s="132"/>
      <c r="CA75" s="132"/>
      <c r="CB75" s="130"/>
      <c r="CC75" s="130"/>
      <c r="CD75" s="132"/>
      <c r="CE75" s="132"/>
      <c r="CF75" s="130"/>
      <c r="CG75" s="130"/>
      <c r="CH75" s="132"/>
      <c r="CI75" s="132"/>
      <c r="CJ75" s="130"/>
      <c r="CK75" s="130"/>
      <c r="CL75" s="132"/>
      <c r="CM75" s="115"/>
      <c r="CN75" s="134"/>
      <c r="CO75" s="134"/>
      <c r="CP75" s="134"/>
      <c r="CQ75" s="134"/>
      <c r="CR75" s="86"/>
      <c r="CS75" s="86"/>
      <c r="CT75" s="127"/>
      <c r="CU75" s="128"/>
      <c r="CV75" s="87"/>
      <c r="CW75" s="87"/>
      <c r="CX75" s="127"/>
      <c r="CY75" s="128"/>
      <c r="CZ75" s="87"/>
      <c r="DA75" s="87"/>
      <c r="DB75" s="127"/>
      <c r="DC75" s="128"/>
      <c r="DG75" s="134"/>
      <c r="DH75" s="134"/>
      <c r="DI75" s="134"/>
      <c r="DJ75" s="134"/>
      <c r="DK75" s="134"/>
      <c r="DL75" s="134"/>
      <c r="DM75" s="134"/>
      <c r="DN75" s="134"/>
    </row>
    <row r="76" spans="1:118" ht="12.75" hidden="1" customHeight="1" x14ac:dyDescent="0.2">
      <c r="A76" s="120"/>
      <c r="B76" s="121"/>
      <c r="C76" s="135" t="s">
        <v>92</v>
      </c>
      <c r="D76" s="171"/>
      <c r="E76" s="130">
        <f t="shared" si="72"/>
        <v>0</v>
      </c>
      <c r="F76" s="130">
        <f t="shared" si="80"/>
        <v>0</v>
      </c>
      <c r="G76" s="131">
        <f t="shared" si="75"/>
        <v>0</v>
      </c>
      <c r="H76" s="131">
        <v>0</v>
      </c>
      <c r="I76" s="133"/>
      <c r="J76" s="133"/>
      <c r="K76" s="132">
        <v>0</v>
      </c>
      <c r="L76" s="132"/>
      <c r="M76" s="130"/>
      <c r="N76" s="130"/>
      <c r="O76" s="132">
        <v>0</v>
      </c>
      <c r="P76" s="132"/>
      <c r="Q76" s="130"/>
      <c r="R76" s="130"/>
      <c r="S76" s="132">
        <v>0</v>
      </c>
      <c r="T76" s="132"/>
      <c r="U76" s="130"/>
      <c r="V76" s="130"/>
      <c r="W76" s="132"/>
      <c r="X76" s="132"/>
      <c r="Y76" s="133"/>
      <c r="Z76" s="133"/>
      <c r="AA76" s="132">
        <f t="shared" ref="AA76:AA87" si="81">Z76-Y76</f>
        <v>0</v>
      </c>
      <c r="AB76" s="132"/>
      <c r="AC76" s="130"/>
      <c r="AD76" s="130"/>
      <c r="AE76" s="132">
        <v>0</v>
      </c>
      <c r="AF76" s="132"/>
      <c r="AG76" s="130"/>
      <c r="AH76" s="130"/>
      <c r="AI76" s="132"/>
      <c r="AJ76" s="130"/>
      <c r="AK76" s="130"/>
      <c r="AL76" s="132">
        <v>0</v>
      </c>
      <c r="AM76" s="132"/>
      <c r="AN76" s="130"/>
      <c r="AO76" s="130"/>
      <c r="AP76" s="132">
        <v>0</v>
      </c>
      <c r="AQ76" s="132"/>
      <c r="AR76" s="132"/>
      <c r="AS76" s="132"/>
      <c r="AT76" s="132"/>
      <c r="AU76" s="132"/>
      <c r="AV76" s="130"/>
      <c r="AW76" s="130"/>
      <c r="AX76" s="132"/>
      <c r="AY76" s="132"/>
      <c r="AZ76" s="130"/>
      <c r="BA76" s="130"/>
      <c r="BB76" s="132"/>
      <c r="BC76" s="132"/>
      <c r="BD76" s="130"/>
      <c r="BE76" s="130"/>
      <c r="BF76" s="132">
        <v>0</v>
      </c>
      <c r="BG76" s="132"/>
      <c r="BH76" s="130"/>
      <c r="BI76" s="130"/>
      <c r="BJ76" s="132">
        <v>0</v>
      </c>
      <c r="BK76" s="132"/>
      <c r="BL76" s="133"/>
      <c r="BM76" s="133"/>
      <c r="BN76" s="132">
        <f t="shared" ref="BN76:BN98" si="82">BM76-BL76</f>
        <v>0</v>
      </c>
      <c r="BO76" s="132"/>
      <c r="BP76" s="130"/>
      <c r="BQ76" s="130"/>
      <c r="BR76" s="132">
        <f t="shared" ref="BR76:BR98" si="83">BQ76-BP76</f>
        <v>0</v>
      </c>
      <c r="BS76" s="132"/>
      <c r="BT76" s="130"/>
      <c r="BU76" s="130"/>
      <c r="BV76" s="132"/>
      <c r="BW76" s="132"/>
      <c r="BX76" s="130"/>
      <c r="BY76" s="130"/>
      <c r="BZ76" s="132">
        <v>0</v>
      </c>
      <c r="CA76" s="132"/>
      <c r="CB76" s="130"/>
      <c r="CC76" s="130"/>
      <c r="CD76" s="132"/>
      <c r="CE76" s="132"/>
      <c r="CF76" s="130"/>
      <c r="CG76" s="130"/>
      <c r="CH76" s="132">
        <v>0</v>
      </c>
      <c r="CI76" s="132"/>
      <c r="CJ76" s="130"/>
      <c r="CK76" s="130"/>
      <c r="CL76" s="132">
        <v>0</v>
      </c>
      <c r="CM76" s="115"/>
      <c r="CN76" s="134"/>
      <c r="CO76" s="134"/>
      <c r="CP76" s="134">
        <v>0</v>
      </c>
      <c r="CQ76" s="134"/>
      <c r="CR76" s="86"/>
      <c r="CS76" s="86"/>
      <c r="CT76" s="127"/>
      <c r="CU76" s="128"/>
      <c r="CV76" s="87"/>
      <c r="CW76" s="87"/>
      <c r="CX76" s="127"/>
      <c r="CY76" s="128"/>
      <c r="CZ76" s="87"/>
      <c r="DA76" s="87"/>
      <c r="DB76" s="127">
        <v>0</v>
      </c>
      <c r="DC76" s="128"/>
      <c r="DG76" s="134"/>
      <c r="DH76" s="134"/>
      <c r="DI76" s="134">
        <v>0</v>
      </c>
      <c r="DJ76" s="134"/>
      <c r="DK76" s="134"/>
      <c r="DL76" s="134"/>
      <c r="DM76" s="134">
        <v>0</v>
      </c>
      <c r="DN76" s="134"/>
    </row>
    <row r="77" spans="1:118" hidden="1" x14ac:dyDescent="0.2">
      <c r="A77" s="120"/>
      <c r="B77" s="121">
        <v>1718002084</v>
      </c>
      <c r="C77" s="135" t="s">
        <v>93</v>
      </c>
      <c r="D77" s="171"/>
      <c r="E77" s="130">
        <f t="shared" si="72"/>
        <v>0</v>
      </c>
      <c r="F77" s="130">
        <f t="shared" si="80"/>
        <v>0</v>
      </c>
      <c r="G77" s="131"/>
      <c r="H77" s="131">
        <v>0</v>
      </c>
      <c r="I77" s="133"/>
      <c r="J77" s="133"/>
      <c r="K77" s="132">
        <v>0</v>
      </c>
      <c r="L77" s="132"/>
      <c r="M77" s="130"/>
      <c r="N77" s="130"/>
      <c r="O77" s="132">
        <v>0</v>
      </c>
      <c r="P77" s="132"/>
      <c r="Q77" s="130"/>
      <c r="R77" s="130"/>
      <c r="S77" s="132">
        <v>0</v>
      </c>
      <c r="T77" s="132"/>
      <c r="U77" s="130"/>
      <c r="V77" s="130"/>
      <c r="W77" s="132">
        <v>0</v>
      </c>
      <c r="X77" s="132"/>
      <c r="Y77" s="133"/>
      <c r="Z77" s="133"/>
      <c r="AA77" s="132">
        <f t="shared" si="81"/>
        <v>0</v>
      </c>
      <c r="AB77" s="132"/>
      <c r="AC77" s="130"/>
      <c r="AD77" s="130"/>
      <c r="AE77" s="132">
        <f t="shared" ref="AE77:AE90" si="84">AD77-AC77</f>
        <v>0</v>
      </c>
      <c r="AF77" s="132"/>
      <c r="AG77" s="130"/>
      <c r="AH77" s="130"/>
      <c r="AI77" s="132"/>
      <c r="AJ77" s="130"/>
      <c r="AK77" s="130"/>
      <c r="AL77" s="132">
        <v>0</v>
      </c>
      <c r="AM77" s="132"/>
      <c r="AN77" s="130"/>
      <c r="AO77" s="130"/>
      <c r="AP77" s="132">
        <v>0</v>
      </c>
      <c r="AQ77" s="132"/>
      <c r="AR77" s="132"/>
      <c r="AS77" s="132"/>
      <c r="AT77" s="132"/>
      <c r="AU77" s="132"/>
      <c r="AV77" s="130"/>
      <c r="AW77" s="130"/>
      <c r="AX77" s="132">
        <v>0</v>
      </c>
      <c r="AY77" s="132"/>
      <c r="AZ77" s="130"/>
      <c r="BA77" s="130"/>
      <c r="BB77" s="132">
        <v>0</v>
      </c>
      <c r="BC77" s="132"/>
      <c r="BD77" s="130"/>
      <c r="BE77" s="130"/>
      <c r="BF77" s="132">
        <v>0</v>
      </c>
      <c r="BG77" s="132"/>
      <c r="BH77" s="130"/>
      <c r="BI77" s="130"/>
      <c r="BJ77" s="132">
        <v>0</v>
      </c>
      <c r="BK77" s="132"/>
      <c r="BL77" s="133"/>
      <c r="BM77" s="133"/>
      <c r="BN77" s="132">
        <f t="shared" si="82"/>
        <v>0</v>
      </c>
      <c r="BO77" s="132"/>
      <c r="BP77" s="130"/>
      <c r="BQ77" s="130"/>
      <c r="BR77" s="132">
        <f t="shared" si="83"/>
        <v>0</v>
      </c>
      <c r="BS77" s="132"/>
      <c r="BT77" s="130"/>
      <c r="BU77" s="130"/>
      <c r="BV77" s="132"/>
      <c r="BW77" s="132"/>
      <c r="BX77" s="130"/>
      <c r="BY77" s="130"/>
      <c r="BZ77" s="132">
        <v>0</v>
      </c>
      <c r="CA77" s="132"/>
      <c r="CB77" s="130"/>
      <c r="CC77" s="130"/>
      <c r="CD77" s="132"/>
      <c r="CE77" s="132"/>
      <c r="CF77" s="130"/>
      <c r="CG77" s="130"/>
      <c r="CH77" s="132">
        <v>0</v>
      </c>
      <c r="CI77" s="132"/>
      <c r="CJ77" s="130"/>
      <c r="CK77" s="130"/>
      <c r="CL77" s="132">
        <v>0</v>
      </c>
      <c r="CM77" s="115"/>
      <c r="CN77" s="134"/>
      <c r="CO77" s="134"/>
      <c r="CP77" s="134">
        <v>0</v>
      </c>
      <c r="CQ77" s="134"/>
      <c r="CR77" s="86"/>
      <c r="CS77" s="86"/>
      <c r="CT77" s="127"/>
      <c r="CU77" s="128"/>
      <c r="CV77" s="87"/>
      <c r="CW77" s="87"/>
      <c r="CX77" s="127"/>
      <c r="CY77" s="128"/>
      <c r="CZ77" s="87"/>
      <c r="DA77" s="87"/>
      <c r="DB77" s="127">
        <v>0</v>
      </c>
      <c r="DC77" s="128"/>
      <c r="DG77" s="134"/>
      <c r="DH77" s="134"/>
      <c r="DI77" s="134">
        <v>0</v>
      </c>
      <c r="DJ77" s="134"/>
      <c r="DK77" s="134"/>
      <c r="DL77" s="134"/>
      <c r="DM77" s="134">
        <v>0</v>
      </c>
      <c r="DN77" s="134"/>
    </row>
    <row r="78" spans="1:118" ht="12" hidden="1" customHeight="1" x14ac:dyDescent="0.2">
      <c r="A78" s="120"/>
      <c r="B78" s="121">
        <v>1718002060</v>
      </c>
      <c r="C78" s="135" t="s">
        <v>94</v>
      </c>
      <c r="D78" s="171"/>
      <c r="E78" s="130">
        <f t="shared" si="72"/>
        <v>0</v>
      </c>
      <c r="F78" s="130">
        <f t="shared" si="80"/>
        <v>0</v>
      </c>
      <c r="G78" s="131">
        <f>F78-D78</f>
        <v>0</v>
      </c>
      <c r="H78" s="131">
        <v>0</v>
      </c>
      <c r="I78" s="130"/>
      <c r="J78" s="130"/>
      <c r="K78" s="132">
        <f t="shared" ref="K78:K96" si="85">J78-I78</f>
        <v>0</v>
      </c>
      <c r="L78" s="132"/>
      <c r="M78" s="130"/>
      <c r="N78" s="130"/>
      <c r="O78" s="132">
        <f t="shared" ref="O78:O90" si="86">N78-M78</f>
        <v>0</v>
      </c>
      <c r="P78" s="132"/>
      <c r="Q78" s="130"/>
      <c r="R78" s="130"/>
      <c r="S78" s="132">
        <f t="shared" ref="S78:S90" si="87">R78-Q78</f>
        <v>0</v>
      </c>
      <c r="T78" s="132"/>
      <c r="U78" s="130"/>
      <c r="V78" s="130"/>
      <c r="W78" s="132">
        <f t="shared" ref="W78:W87" si="88">V78-U78</f>
        <v>0</v>
      </c>
      <c r="X78" s="132"/>
      <c r="Y78" s="133">
        <f t="shared" ref="Y78:Z96" si="89">AC78</f>
        <v>0</v>
      </c>
      <c r="Z78" s="133">
        <f t="shared" si="89"/>
        <v>0</v>
      </c>
      <c r="AA78" s="132">
        <f t="shared" si="81"/>
        <v>0</v>
      </c>
      <c r="AB78" s="132"/>
      <c r="AC78" s="130"/>
      <c r="AD78" s="130"/>
      <c r="AE78" s="132">
        <f t="shared" si="84"/>
        <v>0</v>
      </c>
      <c r="AF78" s="132"/>
      <c r="AG78" s="130"/>
      <c r="AH78" s="130"/>
      <c r="AI78" s="132">
        <f t="shared" ref="AI78:AI87" si="90">AH78-AG78</f>
        <v>0</v>
      </c>
      <c r="AJ78" s="130"/>
      <c r="AK78" s="130"/>
      <c r="AL78" s="132">
        <f t="shared" ref="AL78:AL87" si="91">AK78-AJ78</f>
        <v>0</v>
      </c>
      <c r="AM78" s="132"/>
      <c r="AN78" s="130"/>
      <c r="AO78" s="130"/>
      <c r="AP78" s="132">
        <f t="shared" ref="AP78:AP90" si="92">AO78-AN78</f>
        <v>0</v>
      </c>
      <c r="AQ78" s="132"/>
      <c r="AR78" s="132"/>
      <c r="AS78" s="132"/>
      <c r="AT78" s="132">
        <f t="shared" ref="AT78:AT87" si="93">AS78-AR78</f>
        <v>0</v>
      </c>
      <c r="AU78" s="132"/>
      <c r="AV78" s="133"/>
      <c r="AW78" s="133"/>
      <c r="AX78" s="132">
        <f t="shared" ref="AX78:AX87" si="94">AW78-AV78</f>
        <v>0</v>
      </c>
      <c r="AY78" s="132"/>
      <c r="AZ78" s="130"/>
      <c r="BA78" s="130"/>
      <c r="BB78" s="132">
        <f t="shared" ref="BB78:BB87" si="95">BA78-AZ78</f>
        <v>0</v>
      </c>
      <c r="BC78" s="132"/>
      <c r="BD78" s="130"/>
      <c r="BE78" s="130"/>
      <c r="BF78" s="132">
        <f t="shared" ref="BF78:BF87" si="96">BE78-BD78</f>
        <v>0</v>
      </c>
      <c r="BG78" s="132"/>
      <c r="BH78" s="130"/>
      <c r="BI78" s="130"/>
      <c r="BJ78" s="132">
        <f t="shared" ref="BJ78:BJ90" si="97">BI78-BH78</f>
        <v>0</v>
      </c>
      <c r="BK78" s="132"/>
      <c r="BL78" s="133"/>
      <c r="BM78" s="133"/>
      <c r="BN78" s="132">
        <f t="shared" si="82"/>
        <v>0</v>
      </c>
      <c r="BO78" s="132"/>
      <c r="BP78" s="130"/>
      <c r="BQ78" s="130"/>
      <c r="BR78" s="132">
        <f t="shared" si="83"/>
        <v>0</v>
      </c>
      <c r="BS78" s="132"/>
      <c r="BT78" s="130"/>
      <c r="BU78" s="130"/>
      <c r="BV78" s="132">
        <f t="shared" ref="BV78:BV87" si="98">BU78-BT78</f>
        <v>0</v>
      </c>
      <c r="BW78" s="132"/>
      <c r="BX78" s="130"/>
      <c r="BY78" s="130"/>
      <c r="BZ78" s="132">
        <f t="shared" ref="BZ78:BZ87" si="99">BY78-BX78</f>
        <v>0</v>
      </c>
      <c r="CA78" s="132"/>
      <c r="CB78" s="130"/>
      <c r="CC78" s="130"/>
      <c r="CD78" s="132">
        <f t="shared" ref="CD78:CD87" si="100">CC78-CB78</f>
        <v>0</v>
      </c>
      <c r="CE78" s="132"/>
      <c r="CF78" s="130"/>
      <c r="CG78" s="130"/>
      <c r="CH78" s="132">
        <f t="shared" ref="CH78:CH90" si="101">CG78-CF78</f>
        <v>0</v>
      </c>
      <c r="CI78" s="132"/>
      <c r="CJ78" s="130"/>
      <c r="CK78" s="130"/>
      <c r="CL78" s="132">
        <f t="shared" ref="CL78:CL87" si="102">CK78-CJ78</f>
        <v>0</v>
      </c>
      <c r="CM78" s="115"/>
      <c r="CN78" s="134"/>
      <c r="CO78" s="134"/>
      <c r="CP78" s="134">
        <f t="shared" ref="CP78:CP87" si="103">CO78-CN78</f>
        <v>0</v>
      </c>
      <c r="CQ78" s="134"/>
      <c r="CR78" s="86"/>
      <c r="CS78" s="86"/>
      <c r="CT78" s="127">
        <f t="shared" ref="CT78:CT87" si="104">CS78-CR78</f>
        <v>0</v>
      </c>
      <c r="CU78" s="128"/>
      <c r="CV78" s="87"/>
      <c r="CW78" s="87"/>
      <c r="CX78" s="127">
        <f t="shared" ref="CX78:CX87" si="105">CW78-CV78</f>
        <v>0</v>
      </c>
      <c r="CY78" s="128"/>
      <c r="CZ78" s="87"/>
      <c r="DA78" s="87"/>
      <c r="DB78" s="127">
        <f t="shared" ref="DB78:DB87" si="106">DA78-CZ78</f>
        <v>0</v>
      </c>
      <c r="DC78" s="128"/>
      <c r="DG78" s="134"/>
      <c r="DH78" s="134"/>
      <c r="DI78" s="134">
        <f t="shared" ref="DI78:DI87" si="107">DH78-DG78</f>
        <v>0</v>
      </c>
      <c r="DJ78" s="134"/>
      <c r="DK78" s="134"/>
      <c r="DL78" s="134"/>
      <c r="DM78" s="134">
        <f t="shared" ref="DM78:DM87" si="108">DL78-DK78</f>
        <v>0</v>
      </c>
      <c r="DN78" s="134"/>
    </row>
    <row r="79" spans="1:118" ht="12" hidden="1" customHeight="1" x14ac:dyDescent="0.2">
      <c r="A79" s="120"/>
      <c r="B79" s="121"/>
      <c r="C79" s="120" t="s">
        <v>95</v>
      </c>
      <c r="D79" s="171"/>
      <c r="E79" s="130">
        <f t="shared" si="72"/>
        <v>0</v>
      </c>
      <c r="F79" s="130">
        <f t="shared" si="80"/>
        <v>0</v>
      </c>
      <c r="G79" s="131">
        <f>F79-D79</f>
        <v>0</v>
      </c>
      <c r="H79" s="131"/>
      <c r="I79" s="130"/>
      <c r="J79" s="130"/>
      <c r="K79" s="132">
        <f t="shared" si="85"/>
        <v>0</v>
      </c>
      <c r="L79" s="132"/>
      <c r="M79" s="130"/>
      <c r="N79" s="130"/>
      <c r="O79" s="132">
        <f t="shared" si="86"/>
        <v>0</v>
      </c>
      <c r="P79" s="132"/>
      <c r="Q79" s="130"/>
      <c r="R79" s="130"/>
      <c r="S79" s="132">
        <f t="shared" si="87"/>
        <v>0</v>
      </c>
      <c r="T79" s="132" t="e">
        <f>R79/Q79</f>
        <v>#DIV/0!</v>
      </c>
      <c r="U79" s="130"/>
      <c r="V79" s="130"/>
      <c r="W79" s="132">
        <f t="shared" si="88"/>
        <v>0</v>
      </c>
      <c r="X79" s="132"/>
      <c r="Y79" s="133">
        <f t="shared" si="89"/>
        <v>0</v>
      </c>
      <c r="Z79" s="133">
        <f t="shared" si="89"/>
        <v>0</v>
      </c>
      <c r="AA79" s="132">
        <f t="shared" si="81"/>
        <v>0</v>
      </c>
      <c r="AB79" s="132"/>
      <c r="AC79" s="130"/>
      <c r="AD79" s="130"/>
      <c r="AE79" s="132">
        <f t="shared" si="84"/>
        <v>0</v>
      </c>
      <c r="AF79" s="132"/>
      <c r="AG79" s="130"/>
      <c r="AH79" s="130"/>
      <c r="AI79" s="132">
        <f t="shared" si="90"/>
        <v>0</v>
      </c>
      <c r="AJ79" s="130"/>
      <c r="AK79" s="130"/>
      <c r="AL79" s="132">
        <f t="shared" si="91"/>
        <v>0</v>
      </c>
      <c r="AM79" s="132"/>
      <c r="AN79" s="130"/>
      <c r="AO79" s="130"/>
      <c r="AP79" s="132">
        <f t="shared" si="92"/>
        <v>0</v>
      </c>
      <c r="AQ79" s="132"/>
      <c r="AR79" s="132"/>
      <c r="AS79" s="132"/>
      <c r="AT79" s="132">
        <f t="shared" si="93"/>
        <v>0</v>
      </c>
      <c r="AU79" s="132"/>
      <c r="AV79" s="130"/>
      <c r="AW79" s="130"/>
      <c r="AX79" s="132">
        <f t="shared" si="94"/>
        <v>0</v>
      </c>
      <c r="AY79" s="132"/>
      <c r="AZ79" s="130"/>
      <c r="BA79" s="130"/>
      <c r="BB79" s="132">
        <f t="shared" si="95"/>
        <v>0</v>
      </c>
      <c r="BC79" s="132"/>
      <c r="BD79" s="130"/>
      <c r="BE79" s="130"/>
      <c r="BF79" s="132">
        <f t="shared" si="96"/>
        <v>0</v>
      </c>
      <c r="BG79" s="132"/>
      <c r="BH79" s="130"/>
      <c r="BI79" s="130"/>
      <c r="BJ79" s="132">
        <f t="shared" si="97"/>
        <v>0</v>
      </c>
      <c r="BK79" s="132"/>
      <c r="BL79" s="130"/>
      <c r="BM79" s="130"/>
      <c r="BN79" s="132">
        <f t="shared" si="82"/>
        <v>0</v>
      </c>
      <c r="BO79" s="132"/>
      <c r="BP79" s="130"/>
      <c r="BQ79" s="130"/>
      <c r="BR79" s="132">
        <f t="shared" si="83"/>
        <v>0</v>
      </c>
      <c r="BS79" s="132"/>
      <c r="BT79" s="130"/>
      <c r="BU79" s="130"/>
      <c r="BV79" s="132">
        <f t="shared" si="98"/>
        <v>0</v>
      </c>
      <c r="BW79" s="132"/>
      <c r="BX79" s="130"/>
      <c r="BY79" s="130"/>
      <c r="BZ79" s="132">
        <f t="shared" si="99"/>
        <v>0</v>
      </c>
      <c r="CA79" s="132"/>
      <c r="CB79" s="130"/>
      <c r="CC79" s="130"/>
      <c r="CD79" s="132">
        <f t="shared" si="100"/>
        <v>0</v>
      </c>
      <c r="CE79" s="132"/>
      <c r="CF79" s="130"/>
      <c r="CG79" s="130"/>
      <c r="CH79" s="132">
        <f t="shared" si="101"/>
        <v>0</v>
      </c>
      <c r="CI79" s="173" t="e">
        <f t="shared" ref="CI79:CI90" si="109">CG79/CF79</f>
        <v>#DIV/0!</v>
      </c>
      <c r="CJ79" s="130"/>
      <c r="CK79" s="130"/>
      <c r="CL79" s="132">
        <f t="shared" si="102"/>
        <v>0</v>
      </c>
      <c r="CM79" s="115"/>
      <c r="CN79" s="134"/>
      <c r="CO79" s="134"/>
      <c r="CP79" s="134">
        <f t="shared" si="103"/>
        <v>0</v>
      </c>
      <c r="CQ79" s="134"/>
      <c r="CR79" s="86"/>
      <c r="CS79" s="86"/>
      <c r="CT79" s="127">
        <f t="shared" si="104"/>
        <v>0</v>
      </c>
      <c r="CU79" s="128"/>
      <c r="CV79" s="87"/>
      <c r="CW79" s="87"/>
      <c r="CX79" s="127">
        <f t="shared" si="105"/>
        <v>0</v>
      </c>
      <c r="CY79" s="128"/>
      <c r="CZ79" s="87"/>
      <c r="DA79" s="87"/>
      <c r="DB79" s="127">
        <f t="shared" si="106"/>
        <v>0</v>
      </c>
      <c r="DC79" s="128"/>
      <c r="DG79" s="134"/>
      <c r="DH79" s="134"/>
      <c r="DI79" s="134">
        <f t="shared" si="107"/>
        <v>0</v>
      </c>
      <c r="DJ79" s="134"/>
      <c r="DK79" s="134"/>
      <c r="DL79" s="134"/>
      <c r="DM79" s="134">
        <f t="shared" si="108"/>
        <v>0</v>
      </c>
      <c r="DN79" s="134"/>
    </row>
    <row r="80" spans="1:118" s="158" customFormat="1" ht="12.75" customHeight="1" x14ac:dyDescent="0.2">
      <c r="A80" s="147"/>
      <c r="B80" s="148">
        <v>1718002694</v>
      </c>
      <c r="C80" s="147" t="s">
        <v>96</v>
      </c>
      <c r="D80" s="172">
        <v>281.13200000000001</v>
      </c>
      <c r="E80" s="151">
        <f t="shared" si="72"/>
        <v>136.23000000000002</v>
      </c>
      <c r="F80" s="151">
        <f t="shared" si="80"/>
        <v>237.01221999999996</v>
      </c>
      <c r="G80" s="152">
        <f>F80-D80</f>
        <v>-44.119780000000048</v>
      </c>
      <c r="H80" s="152">
        <v>0</v>
      </c>
      <c r="I80" s="151">
        <v>43.524000000000001</v>
      </c>
      <c r="J80" s="151">
        <v>10.682</v>
      </c>
      <c r="K80" s="153">
        <f t="shared" si="85"/>
        <v>-32.841999999999999</v>
      </c>
      <c r="L80" s="153"/>
      <c r="M80" s="151"/>
      <c r="N80" s="151"/>
      <c r="O80" s="153">
        <f t="shared" si="86"/>
        <v>0</v>
      </c>
      <c r="P80" s="153"/>
      <c r="Q80" s="151"/>
      <c r="R80" s="151"/>
      <c r="S80" s="153">
        <f t="shared" si="87"/>
        <v>0</v>
      </c>
      <c r="T80" s="153"/>
      <c r="U80" s="151"/>
      <c r="V80" s="151"/>
      <c r="W80" s="153">
        <f t="shared" si="88"/>
        <v>0</v>
      </c>
      <c r="X80" s="153"/>
      <c r="Y80" s="151">
        <f t="shared" si="89"/>
        <v>0</v>
      </c>
      <c r="Z80" s="151">
        <f t="shared" si="89"/>
        <v>0</v>
      </c>
      <c r="AA80" s="153">
        <f t="shared" si="81"/>
        <v>0</v>
      </c>
      <c r="AB80" s="153"/>
      <c r="AC80" s="151"/>
      <c r="AD80" s="151"/>
      <c r="AE80" s="153">
        <f t="shared" si="84"/>
        <v>0</v>
      </c>
      <c r="AF80" s="153" t="e">
        <f>AD80/AC80</f>
        <v>#DIV/0!</v>
      </c>
      <c r="AG80" s="151"/>
      <c r="AH80" s="151"/>
      <c r="AI80" s="153">
        <f t="shared" si="90"/>
        <v>0</v>
      </c>
      <c r="AJ80" s="151">
        <v>18.065999999999999</v>
      </c>
      <c r="AK80" s="151"/>
      <c r="AL80" s="153">
        <f t="shared" si="91"/>
        <v>-18.065999999999999</v>
      </c>
      <c r="AM80" s="153"/>
      <c r="AN80" s="151"/>
      <c r="AO80" s="151"/>
      <c r="AP80" s="153">
        <f t="shared" si="92"/>
        <v>0</v>
      </c>
      <c r="AQ80" s="153"/>
      <c r="AR80" s="153"/>
      <c r="AS80" s="153"/>
      <c r="AT80" s="153">
        <f t="shared" si="93"/>
        <v>0</v>
      </c>
      <c r="AU80" s="153"/>
      <c r="AV80" s="151"/>
      <c r="AW80" s="151"/>
      <c r="AX80" s="153">
        <f t="shared" si="94"/>
        <v>0</v>
      </c>
      <c r="AY80" s="153"/>
      <c r="AZ80" s="151"/>
      <c r="BA80" s="151"/>
      <c r="BB80" s="153">
        <f t="shared" si="95"/>
        <v>0</v>
      </c>
      <c r="BC80" s="153"/>
      <c r="BD80" s="151"/>
      <c r="BE80" s="151"/>
      <c r="BF80" s="153">
        <f t="shared" si="96"/>
        <v>0</v>
      </c>
      <c r="BG80" s="153"/>
      <c r="BH80" s="151"/>
      <c r="BI80" s="151"/>
      <c r="BJ80" s="153">
        <f t="shared" si="97"/>
        <v>0</v>
      </c>
      <c r="BK80" s="153"/>
      <c r="BL80" s="151"/>
      <c r="BM80" s="151"/>
      <c r="BN80" s="153">
        <f t="shared" si="82"/>
        <v>0</v>
      </c>
      <c r="BO80" s="153"/>
      <c r="BP80" s="151"/>
      <c r="BQ80" s="151"/>
      <c r="BR80" s="153">
        <f t="shared" si="83"/>
        <v>0</v>
      </c>
      <c r="BS80" s="153"/>
      <c r="BT80" s="151"/>
      <c r="BU80" s="151"/>
      <c r="BV80" s="153">
        <f t="shared" si="98"/>
        <v>0</v>
      </c>
      <c r="BW80" s="153"/>
      <c r="BX80" s="151"/>
      <c r="BY80" s="151"/>
      <c r="BZ80" s="153">
        <f t="shared" si="99"/>
        <v>0</v>
      </c>
      <c r="CA80" s="153"/>
      <c r="CB80" s="151"/>
      <c r="CC80" s="151"/>
      <c r="CD80" s="153">
        <f t="shared" si="100"/>
        <v>0</v>
      </c>
      <c r="CE80" s="153"/>
      <c r="CF80" s="151"/>
      <c r="CG80" s="151"/>
      <c r="CH80" s="153">
        <f t="shared" si="101"/>
        <v>0</v>
      </c>
      <c r="CI80" s="174"/>
      <c r="CJ80" s="151"/>
      <c r="CK80" s="151"/>
      <c r="CL80" s="153">
        <f t="shared" si="102"/>
        <v>0</v>
      </c>
      <c r="CM80" s="154"/>
      <c r="CN80" s="153"/>
      <c r="CO80" s="153"/>
      <c r="CP80" s="153">
        <f t="shared" si="103"/>
        <v>0</v>
      </c>
      <c r="CQ80" s="153"/>
      <c r="CR80" s="155"/>
      <c r="CS80" s="155">
        <v>78.975070000000002</v>
      </c>
      <c r="CT80" s="156">
        <f t="shared" si="104"/>
        <v>78.975070000000002</v>
      </c>
      <c r="CU80" s="152"/>
      <c r="CV80" s="157"/>
      <c r="CW80" s="157"/>
      <c r="CX80" s="156">
        <f t="shared" si="105"/>
        <v>0</v>
      </c>
      <c r="CY80" s="152"/>
      <c r="CZ80" s="157"/>
      <c r="DA80" s="157">
        <v>1.778</v>
      </c>
      <c r="DB80" s="156">
        <f t="shared" si="106"/>
        <v>1.778</v>
      </c>
      <c r="DC80" s="152"/>
      <c r="DG80" s="153"/>
      <c r="DH80" s="153"/>
      <c r="DI80" s="153">
        <f t="shared" si="107"/>
        <v>0</v>
      </c>
      <c r="DJ80" s="153"/>
      <c r="DK80" s="153">
        <v>74.64</v>
      </c>
      <c r="DL80" s="153">
        <v>145.57714999999999</v>
      </c>
      <c r="DM80" s="153">
        <f t="shared" si="108"/>
        <v>70.937149999999988</v>
      </c>
      <c r="DN80" s="153"/>
    </row>
    <row r="81" spans="1:118" ht="12.75" hidden="1" customHeight="1" x14ac:dyDescent="0.2">
      <c r="A81" s="120"/>
      <c r="B81" s="121"/>
      <c r="C81" s="120" t="s">
        <v>232</v>
      </c>
      <c r="D81" s="129">
        <v>0</v>
      </c>
      <c r="E81" s="130">
        <f t="shared" ref="E81:E85" si="110">I81+M81+Q81+U81+Y81+AJ81+AN81+AR81+AV81+BD81+BH81+BX81+CF81+CJ81+CN81+CR81+CV81+CZ81+AZ81+BL81+BT81</f>
        <v>0</v>
      </c>
      <c r="F81" s="130">
        <f t="shared" si="80"/>
        <v>0</v>
      </c>
      <c r="G81" s="131">
        <f t="shared" ref="G81:G125" si="111">F81-E81</f>
        <v>0</v>
      </c>
      <c r="H81" s="131" t="e">
        <f t="shared" ref="H81:H112" si="112">F81/E81</f>
        <v>#DIV/0!</v>
      </c>
      <c r="I81" s="130"/>
      <c r="J81" s="130"/>
      <c r="K81" s="132">
        <f t="shared" si="85"/>
        <v>0</v>
      </c>
      <c r="L81" s="132"/>
      <c r="M81" s="130"/>
      <c r="N81" s="130"/>
      <c r="O81" s="132">
        <f t="shared" si="86"/>
        <v>0</v>
      </c>
      <c r="P81" s="132"/>
      <c r="Q81" s="130"/>
      <c r="R81" s="130"/>
      <c r="S81" s="132">
        <f t="shared" si="87"/>
        <v>0</v>
      </c>
      <c r="T81" s="132"/>
      <c r="U81" s="130"/>
      <c r="V81" s="130"/>
      <c r="W81" s="132">
        <f t="shared" si="88"/>
        <v>0</v>
      </c>
      <c r="X81" s="132"/>
      <c r="Y81" s="133">
        <f t="shared" si="89"/>
        <v>0</v>
      </c>
      <c r="Z81" s="133">
        <f t="shared" si="89"/>
        <v>0</v>
      </c>
      <c r="AA81" s="132">
        <f t="shared" si="81"/>
        <v>0</v>
      </c>
      <c r="AB81" s="132"/>
      <c r="AC81" s="130"/>
      <c r="AD81" s="130"/>
      <c r="AE81" s="132">
        <f t="shared" si="84"/>
        <v>0</v>
      </c>
      <c r="AF81" s="132" t="e">
        <f>AD81/AC81</f>
        <v>#DIV/0!</v>
      </c>
      <c r="AG81" s="130"/>
      <c r="AH81" s="130"/>
      <c r="AI81" s="132">
        <f t="shared" si="90"/>
        <v>0</v>
      </c>
      <c r="AJ81" s="130"/>
      <c r="AK81" s="130"/>
      <c r="AL81" s="132">
        <f t="shared" si="91"/>
        <v>0</v>
      </c>
      <c r="AM81" s="132"/>
      <c r="AN81" s="130"/>
      <c r="AO81" s="130"/>
      <c r="AP81" s="132">
        <f t="shared" si="92"/>
        <v>0</v>
      </c>
      <c r="AQ81" s="132"/>
      <c r="AR81" s="132"/>
      <c r="AS81" s="132"/>
      <c r="AT81" s="132">
        <f t="shared" si="93"/>
        <v>0</v>
      </c>
      <c r="AU81" s="132"/>
      <c r="AV81" s="130"/>
      <c r="AW81" s="130"/>
      <c r="AX81" s="132">
        <f t="shared" si="94"/>
        <v>0</v>
      </c>
      <c r="AY81" s="132"/>
      <c r="AZ81" s="130"/>
      <c r="BA81" s="130"/>
      <c r="BB81" s="132">
        <f t="shared" si="95"/>
        <v>0</v>
      </c>
      <c r="BC81" s="132"/>
      <c r="BD81" s="130"/>
      <c r="BE81" s="130"/>
      <c r="BF81" s="132">
        <f t="shared" si="96"/>
        <v>0</v>
      </c>
      <c r="BG81" s="132"/>
      <c r="BH81" s="130"/>
      <c r="BI81" s="130"/>
      <c r="BJ81" s="132">
        <f t="shared" si="97"/>
        <v>0</v>
      </c>
      <c r="BK81" s="132"/>
      <c r="BL81" s="130"/>
      <c r="BM81" s="130"/>
      <c r="BN81" s="132">
        <f t="shared" si="82"/>
        <v>0</v>
      </c>
      <c r="BO81" s="132"/>
      <c r="BP81" s="130"/>
      <c r="BQ81" s="130"/>
      <c r="BR81" s="132">
        <f t="shared" si="83"/>
        <v>0</v>
      </c>
      <c r="BS81" s="132"/>
      <c r="BT81" s="130"/>
      <c r="BU81" s="130"/>
      <c r="BV81" s="132">
        <f t="shared" si="98"/>
        <v>0</v>
      </c>
      <c r="BW81" s="132"/>
      <c r="BX81" s="130"/>
      <c r="BY81" s="130"/>
      <c r="BZ81" s="132">
        <f t="shared" si="99"/>
        <v>0</v>
      </c>
      <c r="CA81" s="132"/>
      <c r="CB81" s="130"/>
      <c r="CC81" s="130"/>
      <c r="CD81" s="132">
        <f t="shared" si="100"/>
        <v>0</v>
      </c>
      <c r="CE81" s="132"/>
      <c r="CF81" s="130"/>
      <c r="CG81" s="130"/>
      <c r="CH81" s="132">
        <f t="shared" si="101"/>
        <v>0</v>
      </c>
      <c r="CI81" s="173" t="e">
        <f t="shared" si="109"/>
        <v>#DIV/0!</v>
      </c>
      <c r="CJ81" s="130"/>
      <c r="CK81" s="130"/>
      <c r="CL81" s="132">
        <f t="shared" si="102"/>
        <v>0</v>
      </c>
      <c r="CM81" s="115"/>
      <c r="CN81" s="134"/>
      <c r="CO81" s="134"/>
      <c r="CP81" s="134">
        <f t="shared" si="103"/>
        <v>0</v>
      </c>
      <c r="CQ81" s="134"/>
      <c r="CR81" s="86"/>
      <c r="CS81" s="86"/>
      <c r="CT81" s="127">
        <f t="shared" si="104"/>
        <v>0</v>
      </c>
      <c r="CU81" s="128"/>
      <c r="CV81" s="87"/>
      <c r="CW81" s="87"/>
      <c r="CX81" s="127">
        <f t="shared" si="105"/>
        <v>0</v>
      </c>
      <c r="CY81" s="128"/>
      <c r="CZ81" s="87"/>
      <c r="DA81" s="87"/>
      <c r="DB81" s="127">
        <f t="shared" si="106"/>
        <v>0</v>
      </c>
      <c r="DC81" s="128"/>
      <c r="DG81" s="134"/>
      <c r="DH81" s="134"/>
      <c r="DI81" s="134">
        <f t="shared" si="107"/>
        <v>0</v>
      </c>
      <c r="DJ81" s="134"/>
      <c r="DK81" s="134"/>
      <c r="DL81" s="134"/>
      <c r="DM81" s="134">
        <f t="shared" si="108"/>
        <v>0</v>
      </c>
      <c r="DN81" s="134"/>
    </row>
    <row r="82" spans="1:118" ht="12.75" hidden="1" customHeight="1" x14ac:dyDescent="0.2">
      <c r="A82" s="120"/>
      <c r="B82" s="121"/>
      <c r="C82" s="120" t="s">
        <v>233</v>
      </c>
      <c r="D82" s="129">
        <v>0</v>
      </c>
      <c r="E82" s="130">
        <f t="shared" si="110"/>
        <v>0</v>
      </c>
      <c r="F82" s="130">
        <f t="shared" si="80"/>
        <v>0</v>
      </c>
      <c r="G82" s="131">
        <f t="shared" si="111"/>
        <v>0</v>
      </c>
      <c r="H82" s="131" t="e">
        <f t="shared" si="112"/>
        <v>#DIV/0!</v>
      </c>
      <c r="I82" s="130"/>
      <c r="J82" s="130"/>
      <c r="K82" s="132">
        <f t="shared" si="85"/>
        <v>0</v>
      </c>
      <c r="L82" s="132"/>
      <c r="M82" s="130"/>
      <c r="N82" s="130"/>
      <c r="O82" s="132">
        <f t="shared" si="86"/>
        <v>0</v>
      </c>
      <c r="P82" s="132"/>
      <c r="Q82" s="130"/>
      <c r="R82" s="130"/>
      <c r="S82" s="132">
        <f t="shared" si="87"/>
        <v>0</v>
      </c>
      <c r="T82" s="132"/>
      <c r="U82" s="130"/>
      <c r="V82" s="130"/>
      <c r="W82" s="132">
        <f t="shared" si="88"/>
        <v>0</v>
      </c>
      <c r="X82" s="132"/>
      <c r="Y82" s="133">
        <f t="shared" si="89"/>
        <v>0</v>
      </c>
      <c r="Z82" s="133">
        <f t="shared" si="89"/>
        <v>0</v>
      </c>
      <c r="AA82" s="132">
        <f t="shared" si="81"/>
        <v>0</v>
      </c>
      <c r="AB82" s="132"/>
      <c r="AC82" s="130"/>
      <c r="AD82" s="130"/>
      <c r="AE82" s="132">
        <f t="shared" si="84"/>
        <v>0</v>
      </c>
      <c r="AF82" s="132"/>
      <c r="AG82" s="130"/>
      <c r="AH82" s="130"/>
      <c r="AI82" s="132">
        <f t="shared" si="90"/>
        <v>0</v>
      </c>
      <c r="AJ82" s="130"/>
      <c r="AK82" s="130"/>
      <c r="AL82" s="132">
        <f t="shared" si="91"/>
        <v>0</v>
      </c>
      <c r="AM82" s="132"/>
      <c r="AN82" s="130"/>
      <c r="AO82" s="130"/>
      <c r="AP82" s="132">
        <f t="shared" si="92"/>
        <v>0</v>
      </c>
      <c r="AQ82" s="132"/>
      <c r="AR82" s="132"/>
      <c r="AS82" s="132"/>
      <c r="AT82" s="132">
        <f t="shared" si="93"/>
        <v>0</v>
      </c>
      <c r="AU82" s="132"/>
      <c r="AV82" s="130"/>
      <c r="AW82" s="130"/>
      <c r="AX82" s="132">
        <f t="shared" si="94"/>
        <v>0</v>
      </c>
      <c r="AY82" s="132"/>
      <c r="AZ82" s="130"/>
      <c r="BA82" s="130"/>
      <c r="BB82" s="132">
        <f t="shared" si="95"/>
        <v>0</v>
      </c>
      <c r="BC82" s="132"/>
      <c r="BD82" s="130"/>
      <c r="BE82" s="130"/>
      <c r="BF82" s="132">
        <f t="shared" si="96"/>
        <v>0</v>
      </c>
      <c r="BG82" s="132"/>
      <c r="BH82" s="130"/>
      <c r="BI82" s="130"/>
      <c r="BJ82" s="132">
        <f t="shared" si="97"/>
        <v>0</v>
      </c>
      <c r="BK82" s="132"/>
      <c r="BL82" s="130"/>
      <c r="BM82" s="130"/>
      <c r="BN82" s="132">
        <f t="shared" si="82"/>
        <v>0</v>
      </c>
      <c r="BO82" s="132"/>
      <c r="BP82" s="130"/>
      <c r="BQ82" s="130"/>
      <c r="BR82" s="132">
        <f t="shared" si="83"/>
        <v>0</v>
      </c>
      <c r="BS82" s="132"/>
      <c r="BT82" s="130"/>
      <c r="BU82" s="130"/>
      <c r="BV82" s="132">
        <f t="shared" si="98"/>
        <v>0</v>
      </c>
      <c r="BW82" s="132"/>
      <c r="BX82" s="130"/>
      <c r="BY82" s="130"/>
      <c r="BZ82" s="132">
        <f t="shared" si="99"/>
        <v>0</v>
      </c>
      <c r="CA82" s="132"/>
      <c r="CB82" s="130"/>
      <c r="CC82" s="130"/>
      <c r="CD82" s="132">
        <f t="shared" si="100"/>
        <v>0</v>
      </c>
      <c r="CE82" s="132"/>
      <c r="CF82" s="130"/>
      <c r="CG82" s="130"/>
      <c r="CH82" s="132">
        <f t="shared" si="101"/>
        <v>0</v>
      </c>
      <c r="CI82" s="173" t="e">
        <f t="shared" si="109"/>
        <v>#DIV/0!</v>
      </c>
      <c r="CJ82" s="130"/>
      <c r="CK82" s="130"/>
      <c r="CL82" s="132">
        <f t="shared" si="102"/>
        <v>0</v>
      </c>
      <c r="CM82" s="115"/>
      <c r="CN82" s="134"/>
      <c r="CO82" s="134"/>
      <c r="CP82" s="134">
        <f t="shared" si="103"/>
        <v>0</v>
      </c>
      <c r="CQ82" s="134"/>
      <c r="CR82" s="86"/>
      <c r="CS82" s="86"/>
      <c r="CT82" s="127">
        <f t="shared" si="104"/>
        <v>0</v>
      </c>
      <c r="CU82" s="128"/>
      <c r="CV82" s="87"/>
      <c r="CW82" s="87"/>
      <c r="CX82" s="127">
        <f t="shared" si="105"/>
        <v>0</v>
      </c>
      <c r="CY82" s="128"/>
      <c r="CZ82" s="87"/>
      <c r="DA82" s="87"/>
      <c r="DB82" s="127">
        <f t="shared" si="106"/>
        <v>0</v>
      </c>
      <c r="DC82" s="128"/>
      <c r="DG82" s="134"/>
      <c r="DH82" s="134"/>
      <c r="DI82" s="134">
        <f t="shared" si="107"/>
        <v>0</v>
      </c>
      <c r="DJ82" s="134"/>
      <c r="DK82" s="134"/>
      <c r="DL82" s="134"/>
      <c r="DM82" s="134">
        <f t="shared" si="108"/>
        <v>0</v>
      </c>
      <c r="DN82" s="134"/>
    </row>
    <row r="83" spans="1:118" ht="12.75" hidden="1" customHeight="1" x14ac:dyDescent="0.2">
      <c r="A83" s="120"/>
      <c r="B83" s="121"/>
      <c r="C83" s="120" t="s">
        <v>234</v>
      </c>
      <c r="D83" s="129">
        <v>0</v>
      </c>
      <c r="E83" s="130">
        <f t="shared" si="110"/>
        <v>0</v>
      </c>
      <c r="F83" s="130">
        <f t="shared" si="80"/>
        <v>0</v>
      </c>
      <c r="G83" s="131">
        <f t="shared" si="111"/>
        <v>0</v>
      </c>
      <c r="H83" s="131" t="e">
        <f t="shared" si="112"/>
        <v>#DIV/0!</v>
      </c>
      <c r="I83" s="130"/>
      <c r="J83" s="130"/>
      <c r="K83" s="132">
        <f t="shared" si="85"/>
        <v>0</v>
      </c>
      <c r="L83" s="132"/>
      <c r="M83" s="130"/>
      <c r="N83" s="130"/>
      <c r="O83" s="132">
        <f t="shared" si="86"/>
        <v>0</v>
      </c>
      <c r="P83" s="132"/>
      <c r="Q83" s="130"/>
      <c r="R83" s="130"/>
      <c r="S83" s="132">
        <f t="shared" si="87"/>
        <v>0</v>
      </c>
      <c r="T83" s="132"/>
      <c r="U83" s="130"/>
      <c r="V83" s="130"/>
      <c r="W83" s="132">
        <f t="shared" si="88"/>
        <v>0</v>
      </c>
      <c r="X83" s="132"/>
      <c r="Y83" s="133">
        <f t="shared" si="89"/>
        <v>0</v>
      </c>
      <c r="Z83" s="133">
        <f t="shared" si="89"/>
        <v>0</v>
      </c>
      <c r="AA83" s="132">
        <f t="shared" si="81"/>
        <v>0</v>
      </c>
      <c r="AB83" s="132"/>
      <c r="AC83" s="130"/>
      <c r="AD83" s="130"/>
      <c r="AE83" s="132">
        <f t="shared" si="84"/>
        <v>0</v>
      </c>
      <c r="AF83" s="132"/>
      <c r="AG83" s="130"/>
      <c r="AH83" s="130"/>
      <c r="AI83" s="132">
        <f t="shared" si="90"/>
        <v>0</v>
      </c>
      <c r="AJ83" s="130"/>
      <c r="AK83" s="130"/>
      <c r="AL83" s="132">
        <f t="shared" si="91"/>
        <v>0</v>
      </c>
      <c r="AM83" s="132"/>
      <c r="AN83" s="130"/>
      <c r="AO83" s="130"/>
      <c r="AP83" s="132">
        <f t="shared" si="92"/>
        <v>0</v>
      </c>
      <c r="AQ83" s="132"/>
      <c r="AR83" s="132"/>
      <c r="AS83" s="132"/>
      <c r="AT83" s="132">
        <f t="shared" si="93"/>
        <v>0</v>
      </c>
      <c r="AU83" s="132"/>
      <c r="AV83" s="130"/>
      <c r="AW83" s="130"/>
      <c r="AX83" s="132">
        <f t="shared" si="94"/>
        <v>0</v>
      </c>
      <c r="AY83" s="132"/>
      <c r="AZ83" s="130"/>
      <c r="BA83" s="130"/>
      <c r="BB83" s="132">
        <f t="shared" si="95"/>
        <v>0</v>
      </c>
      <c r="BC83" s="132"/>
      <c r="BD83" s="130"/>
      <c r="BE83" s="130"/>
      <c r="BF83" s="132">
        <f t="shared" si="96"/>
        <v>0</v>
      </c>
      <c r="BG83" s="132"/>
      <c r="BH83" s="130"/>
      <c r="BI83" s="130"/>
      <c r="BJ83" s="132">
        <f t="shared" si="97"/>
        <v>0</v>
      </c>
      <c r="BK83" s="132"/>
      <c r="BL83" s="130"/>
      <c r="BM83" s="130"/>
      <c r="BN83" s="132">
        <f t="shared" si="82"/>
        <v>0</v>
      </c>
      <c r="BO83" s="132"/>
      <c r="BP83" s="130"/>
      <c r="BQ83" s="130"/>
      <c r="BR83" s="132">
        <f t="shared" si="83"/>
        <v>0</v>
      </c>
      <c r="BS83" s="132"/>
      <c r="BT83" s="130"/>
      <c r="BU83" s="130"/>
      <c r="BV83" s="132">
        <f t="shared" si="98"/>
        <v>0</v>
      </c>
      <c r="BW83" s="132"/>
      <c r="BX83" s="130"/>
      <c r="BY83" s="130"/>
      <c r="BZ83" s="132">
        <f t="shared" si="99"/>
        <v>0</v>
      </c>
      <c r="CA83" s="132"/>
      <c r="CB83" s="130"/>
      <c r="CC83" s="130"/>
      <c r="CD83" s="132">
        <f t="shared" si="100"/>
        <v>0</v>
      </c>
      <c r="CE83" s="132"/>
      <c r="CF83" s="130"/>
      <c r="CG83" s="130"/>
      <c r="CH83" s="132">
        <f t="shared" si="101"/>
        <v>0</v>
      </c>
      <c r="CI83" s="173" t="e">
        <f t="shared" si="109"/>
        <v>#DIV/0!</v>
      </c>
      <c r="CJ83" s="130"/>
      <c r="CK83" s="130"/>
      <c r="CL83" s="132">
        <f t="shared" si="102"/>
        <v>0</v>
      </c>
      <c r="CM83" s="115"/>
      <c r="CN83" s="134"/>
      <c r="CO83" s="134"/>
      <c r="CP83" s="134">
        <f t="shared" si="103"/>
        <v>0</v>
      </c>
      <c r="CQ83" s="134"/>
      <c r="CR83" s="86"/>
      <c r="CS83" s="86"/>
      <c r="CT83" s="127">
        <f t="shared" si="104"/>
        <v>0</v>
      </c>
      <c r="CU83" s="128"/>
      <c r="CV83" s="87"/>
      <c r="CW83" s="87"/>
      <c r="CX83" s="127">
        <f t="shared" si="105"/>
        <v>0</v>
      </c>
      <c r="CY83" s="128"/>
      <c r="CZ83" s="87"/>
      <c r="DA83" s="87"/>
      <c r="DB83" s="127">
        <f t="shared" si="106"/>
        <v>0</v>
      </c>
      <c r="DC83" s="128"/>
      <c r="DG83" s="134"/>
      <c r="DH83" s="134"/>
      <c r="DI83" s="134">
        <f t="shared" si="107"/>
        <v>0</v>
      </c>
      <c r="DJ83" s="134"/>
      <c r="DK83" s="134"/>
      <c r="DL83" s="134"/>
      <c r="DM83" s="134">
        <f t="shared" si="108"/>
        <v>0</v>
      </c>
      <c r="DN83" s="134"/>
    </row>
    <row r="84" spans="1:118" ht="12.75" hidden="1" customHeight="1" x14ac:dyDescent="0.2">
      <c r="A84" s="120"/>
      <c r="B84" s="121"/>
      <c r="C84" s="120" t="s">
        <v>235</v>
      </c>
      <c r="D84" s="129">
        <v>0</v>
      </c>
      <c r="E84" s="130">
        <f t="shared" si="110"/>
        <v>0</v>
      </c>
      <c r="F84" s="130">
        <f t="shared" si="80"/>
        <v>0</v>
      </c>
      <c r="G84" s="131">
        <f t="shared" si="111"/>
        <v>0</v>
      </c>
      <c r="H84" s="131" t="e">
        <f t="shared" si="112"/>
        <v>#DIV/0!</v>
      </c>
      <c r="I84" s="130"/>
      <c r="J84" s="130"/>
      <c r="K84" s="132">
        <f t="shared" si="85"/>
        <v>0</v>
      </c>
      <c r="L84" s="132"/>
      <c r="M84" s="130"/>
      <c r="N84" s="130"/>
      <c r="O84" s="132">
        <f t="shared" si="86"/>
        <v>0</v>
      </c>
      <c r="P84" s="132"/>
      <c r="Q84" s="130"/>
      <c r="R84" s="130"/>
      <c r="S84" s="132">
        <f t="shared" si="87"/>
        <v>0</v>
      </c>
      <c r="T84" s="132"/>
      <c r="U84" s="130"/>
      <c r="V84" s="130"/>
      <c r="W84" s="132">
        <f t="shared" si="88"/>
        <v>0</v>
      </c>
      <c r="X84" s="132"/>
      <c r="Y84" s="133">
        <f t="shared" si="89"/>
        <v>0</v>
      </c>
      <c r="Z84" s="133">
        <f t="shared" si="89"/>
        <v>0</v>
      </c>
      <c r="AA84" s="132">
        <f t="shared" si="81"/>
        <v>0</v>
      </c>
      <c r="AB84" s="132"/>
      <c r="AC84" s="130"/>
      <c r="AD84" s="130"/>
      <c r="AE84" s="132">
        <f t="shared" si="84"/>
        <v>0</v>
      </c>
      <c r="AF84" s="132" t="e">
        <f>AD84/AC84</f>
        <v>#DIV/0!</v>
      </c>
      <c r="AG84" s="130"/>
      <c r="AH84" s="130"/>
      <c r="AI84" s="132">
        <f t="shared" si="90"/>
        <v>0</v>
      </c>
      <c r="AJ84" s="130"/>
      <c r="AK84" s="130"/>
      <c r="AL84" s="132">
        <f t="shared" si="91"/>
        <v>0</v>
      </c>
      <c r="AM84" s="132"/>
      <c r="AN84" s="130"/>
      <c r="AO84" s="130"/>
      <c r="AP84" s="132">
        <f t="shared" si="92"/>
        <v>0</v>
      </c>
      <c r="AQ84" s="132"/>
      <c r="AR84" s="132"/>
      <c r="AS84" s="132"/>
      <c r="AT84" s="132">
        <f t="shared" si="93"/>
        <v>0</v>
      </c>
      <c r="AU84" s="132"/>
      <c r="AV84" s="130"/>
      <c r="AW84" s="130"/>
      <c r="AX84" s="132">
        <f t="shared" si="94"/>
        <v>0</v>
      </c>
      <c r="AY84" s="132"/>
      <c r="AZ84" s="130"/>
      <c r="BA84" s="130"/>
      <c r="BB84" s="132">
        <f t="shared" si="95"/>
        <v>0</v>
      </c>
      <c r="BC84" s="132"/>
      <c r="BD84" s="130"/>
      <c r="BE84" s="130"/>
      <c r="BF84" s="132">
        <f t="shared" si="96"/>
        <v>0</v>
      </c>
      <c r="BG84" s="132"/>
      <c r="BH84" s="130"/>
      <c r="BI84" s="130"/>
      <c r="BJ84" s="132">
        <f t="shared" si="97"/>
        <v>0</v>
      </c>
      <c r="BK84" s="132"/>
      <c r="BL84" s="130"/>
      <c r="BM84" s="130"/>
      <c r="BN84" s="132">
        <f t="shared" si="82"/>
        <v>0</v>
      </c>
      <c r="BO84" s="132"/>
      <c r="BP84" s="130"/>
      <c r="BQ84" s="130"/>
      <c r="BR84" s="132">
        <f t="shared" si="83"/>
        <v>0</v>
      </c>
      <c r="BS84" s="132"/>
      <c r="BT84" s="130"/>
      <c r="BU84" s="130"/>
      <c r="BV84" s="132">
        <f t="shared" si="98"/>
        <v>0</v>
      </c>
      <c r="BW84" s="132"/>
      <c r="BX84" s="130"/>
      <c r="BY84" s="130"/>
      <c r="BZ84" s="132">
        <f t="shared" si="99"/>
        <v>0</v>
      </c>
      <c r="CA84" s="132"/>
      <c r="CB84" s="130"/>
      <c r="CC84" s="130"/>
      <c r="CD84" s="132">
        <f t="shared" si="100"/>
        <v>0</v>
      </c>
      <c r="CE84" s="132"/>
      <c r="CF84" s="130"/>
      <c r="CG84" s="130"/>
      <c r="CH84" s="132">
        <f t="shared" si="101"/>
        <v>0</v>
      </c>
      <c r="CI84" s="173" t="e">
        <f t="shared" si="109"/>
        <v>#DIV/0!</v>
      </c>
      <c r="CJ84" s="130"/>
      <c r="CK84" s="130"/>
      <c r="CL84" s="132">
        <f t="shared" si="102"/>
        <v>0</v>
      </c>
      <c r="CM84" s="115"/>
      <c r="CN84" s="134"/>
      <c r="CO84" s="134"/>
      <c r="CP84" s="134">
        <f t="shared" si="103"/>
        <v>0</v>
      </c>
      <c r="CQ84" s="134"/>
      <c r="CR84" s="86"/>
      <c r="CS84" s="86"/>
      <c r="CT84" s="127">
        <f t="shared" si="104"/>
        <v>0</v>
      </c>
      <c r="CU84" s="128"/>
      <c r="CV84" s="87"/>
      <c r="CW84" s="87"/>
      <c r="CX84" s="127">
        <f t="shared" si="105"/>
        <v>0</v>
      </c>
      <c r="CY84" s="128"/>
      <c r="CZ84" s="87"/>
      <c r="DA84" s="87"/>
      <c r="DB84" s="127">
        <f t="shared" si="106"/>
        <v>0</v>
      </c>
      <c r="DC84" s="128"/>
      <c r="DG84" s="134"/>
      <c r="DH84" s="134"/>
      <c r="DI84" s="134">
        <f t="shared" si="107"/>
        <v>0</v>
      </c>
      <c r="DJ84" s="134"/>
      <c r="DK84" s="134"/>
      <c r="DL84" s="134"/>
      <c r="DM84" s="134">
        <f t="shared" si="108"/>
        <v>0</v>
      </c>
      <c r="DN84" s="134"/>
    </row>
    <row r="85" spans="1:118" ht="12.75" hidden="1" customHeight="1" x14ac:dyDescent="0.2">
      <c r="A85" s="120"/>
      <c r="B85" s="121"/>
      <c r="C85" s="120" t="s">
        <v>236</v>
      </c>
      <c r="D85" s="129">
        <v>0</v>
      </c>
      <c r="E85" s="130">
        <f t="shared" si="110"/>
        <v>0</v>
      </c>
      <c r="F85" s="130">
        <f t="shared" si="80"/>
        <v>0</v>
      </c>
      <c r="G85" s="131">
        <f t="shared" si="111"/>
        <v>0</v>
      </c>
      <c r="H85" s="131" t="e">
        <f t="shared" si="112"/>
        <v>#DIV/0!</v>
      </c>
      <c r="I85" s="130"/>
      <c r="J85" s="130"/>
      <c r="K85" s="132">
        <f t="shared" si="85"/>
        <v>0</v>
      </c>
      <c r="L85" s="132"/>
      <c r="M85" s="130"/>
      <c r="N85" s="130"/>
      <c r="O85" s="132">
        <f t="shared" si="86"/>
        <v>0</v>
      </c>
      <c r="P85" s="132"/>
      <c r="Q85" s="130"/>
      <c r="R85" s="130"/>
      <c r="S85" s="132">
        <f t="shared" si="87"/>
        <v>0</v>
      </c>
      <c r="T85" s="132"/>
      <c r="U85" s="130"/>
      <c r="V85" s="130"/>
      <c r="W85" s="132">
        <f t="shared" si="88"/>
        <v>0</v>
      </c>
      <c r="X85" s="132"/>
      <c r="Y85" s="133">
        <f t="shared" si="89"/>
        <v>0</v>
      </c>
      <c r="Z85" s="133">
        <f t="shared" si="89"/>
        <v>0</v>
      </c>
      <c r="AA85" s="132">
        <f t="shared" si="81"/>
        <v>0</v>
      </c>
      <c r="AB85" s="132"/>
      <c r="AC85" s="130"/>
      <c r="AD85" s="130"/>
      <c r="AE85" s="132">
        <f t="shared" si="84"/>
        <v>0</v>
      </c>
      <c r="AF85" s="132" t="e">
        <f>AD85/AC85</f>
        <v>#DIV/0!</v>
      </c>
      <c r="AG85" s="130"/>
      <c r="AH85" s="130"/>
      <c r="AI85" s="132">
        <f t="shared" si="90"/>
        <v>0</v>
      </c>
      <c r="AJ85" s="130"/>
      <c r="AK85" s="130"/>
      <c r="AL85" s="132">
        <f t="shared" si="91"/>
        <v>0</v>
      </c>
      <c r="AM85" s="132"/>
      <c r="AN85" s="130"/>
      <c r="AO85" s="130"/>
      <c r="AP85" s="132">
        <f t="shared" si="92"/>
        <v>0</v>
      </c>
      <c r="AQ85" s="132"/>
      <c r="AR85" s="132"/>
      <c r="AS85" s="132"/>
      <c r="AT85" s="132">
        <f t="shared" si="93"/>
        <v>0</v>
      </c>
      <c r="AU85" s="132"/>
      <c r="AV85" s="130"/>
      <c r="AW85" s="130"/>
      <c r="AX85" s="132">
        <f t="shared" si="94"/>
        <v>0</v>
      </c>
      <c r="AY85" s="132"/>
      <c r="AZ85" s="130"/>
      <c r="BA85" s="130"/>
      <c r="BB85" s="132">
        <f t="shared" si="95"/>
        <v>0</v>
      </c>
      <c r="BC85" s="132"/>
      <c r="BD85" s="130"/>
      <c r="BE85" s="130"/>
      <c r="BF85" s="132">
        <f t="shared" si="96"/>
        <v>0</v>
      </c>
      <c r="BG85" s="132"/>
      <c r="BH85" s="130"/>
      <c r="BI85" s="130"/>
      <c r="BJ85" s="132">
        <f t="shared" si="97"/>
        <v>0</v>
      </c>
      <c r="BK85" s="132"/>
      <c r="BL85" s="130"/>
      <c r="BM85" s="130"/>
      <c r="BN85" s="132">
        <f t="shared" si="82"/>
        <v>0</v>
      </c>
      <c r="BO85" s="132"/>
      <c r="BP85" s="130"/>
      <c r="BQ85" s="130"/>
      <c r="BR85" s="132">
        <f t="shared" si="83"/>
        <v>0</v>
      </c>
      <c r="BS85" s="132"/>
      <c r="BT85" s="130"/>
      <c r="BU85" s="130"/>
      <c r="BV85" s="132">
        <f t="shared" si="98"/>
        <v>0</v>
      </c>
      <c r="BW85" s="132"/>
      <c r="BX85" s="130"/>
      <c r="BY85" s="130"/>
      <c r="BZ85" s="132">
        <f t="shared" si="99"/>
        <v>0</v>
      </c>
      <c r="CA85" s="132"/>
      <c r="CB85" s="130"/>
      <c r="CC85" s="130"/>
      <c r="CD85" s="132">
        <f t="shared" si="100"/>
        <v>0</v>
      </c>
      <c r="CE85" s="132"/>
      <c r="CF85" s="130"/>
      <c r="CG85" s="130"/>
      <c r="CH85" s="132">
        <f t="shared" si="101"/>
        <v>0</v>
      </c>
      <c r="CI85" s="173" t="e">
        <f t="shared" si="109"/>
        <v>#DIV/0!</v>
      </c>
      <c r="CJ85" s="130"/>
      <c r="CK85" s="130"/>
      <c r="CL85" s="132">
        <f t="shared" si="102"/>
        <v>0</v>
      </c>
      <c r="CM85" s="115"/>
      <c r="CN85" s="134"/>
      <c r="CO85" s="134"/>
      <c r="CP85" s="134">
        <f t="shared" si="103"/>
        <v>0</v>
      </c>
      <c r="CQ85" s="134"/>
      <c r="CR85" s="86"/>
      <c r="CS85" s="86"/>
      <c r="CT85" s="127">
        <f t="shared" si="104"/>
        <v>0</v>
      </c>
      <c r="CU85" s="128"/>
      <c r="CV85" s="87"/>
      <c r="CW85" s="87"/>
      <c r="CX85" s="127">
        <f t="shared" si="105"/>
        <v>0</v>
      </c>
      <c r="CY85" s="128"/>
      <c r="CZ85" s="87"/>
      <c r="DA85" s="87"/>
      <c r="DB85" s="127">
        <f t="shared" si="106"/>
        <v>0</v>
      </c>
      <c r="DC85" s="128"/>
      <c r="DG85" s="134"/>
      <c r="DH85" s="134"/>
      <c r="DI85" s="134">
        <f t="shared" si="107"/>
        <v>0</v>
      </c>
      <c r="DJ85" s="134"/>
      <c r="DK85" s="134"/>
      <c r="DL85" s="134"/>
      <c r="DM85" s="134">
        <f t="shared" si="108"/>
        <v>0</v>
      </c>
      <c r="DN85" s="134"/>
    </row>
    <row r="86" spans="1:118" s="76" customFormat="1" hidden="1" x14ac:dyDescent="0.2">
      <c r="A86" s="108" t="s">
        <v>97</v>
      </c>
      <c r="B86" s="108"/>
      <c r="C86" s="109" t="s">
        <v>98</v>
      </c>
      <c r="D86" s="175">
        <f>SUM(D87:D96)</f>
        <v>0</v>
      </c>
      <c r="E86" s="176">
        <f>SUM(E87:E96)</f>
        <v>0</v>
      </c>
      <c r="F86" s="176">
        <f t="shared" si="80"/>
        <v>0</v>
      </c>
      <c r="G86" s="177">
        <f t="shared" si="111"/>
        <v>0</v>
      </c>
      <c r="H86" s="178" t="e">
        <f t="shared" si="112"/>
        <v>#DIV/0!</v>
      </c>
      <c r="I86" s="176">
        <f>SUM(I87:I96)</f>
        <v>0</v>
      </c>
      <c r="J86" s="176">
        <f>SUM(J87:J96)</f>
        <v>0</v>
      </c>
      <c r="K86" s="132">
        <f t="shared" si="85"/>
        <v>0</v>
      </c>
      <c r="L86" s="176" t="e">
        <f t="shared" ref="L86:L90" si="113">J86/I86</f>
        <v>#DIV/0!</v>
      </c>
      <c r="M86" s="176">
        <f>SUM(M87:M96)</f>
        <v>0</v>
      </c>
      <c r="N86" s="176">
        <f>SUM(N87:N96)</f>
        <v>0</v>
      </c>
      <c r="O86" s="173">
        <f t="shared" si="86"/>
        <v>0</v>
      </c>
      <c r="P86" s="173">
        <v>0</v>
      </c>
      <c r="Q86" s="176">
        <f>SUM(Q87:Q96)</f>
        <v>0</v>
      </c>
      <c r="R86" s="176">
        <f>SUM(R87:R96)</f>
        <v>0</v>
      </c>
      <c r="S86" s="173">
        <f t="shared" si="87"/>
        <v>0</v>
      </c>
      <c r="T86" s="173">
        <v>0</v>
      </c>
      <c r="U86" s="176">
        <f>SUM(U87:U96)</f>
        <v>0</v>
      </c>
      <c r="V86" s="176">
        <f>SUM(V87:V96)</f>
        <v>0</v>
      </c>
      <c r="W86" s="173">
        <f t="shared" si="88"/>
        <v>0</v>
      </c>
      <c r="X86" s="173"/>
      <c r="Y86" s="119">
        <f t="shared" si="89"/>
        <v>0</v>
      </c>
      <c r="Z86" s="119">
        <f t="shared" si="89"/>
        <v>0</v>
      </c>
      <c r="AA86" s="173">
        <f t="shared" si="81"/>
        <v>0</v>
      </c>
      <c r="AB86" s="173"/>
      <c r="AC86" s="176">
        <f>SUM(AC87:AC96)</f>
        <v>0</v>
      </c>
      <c r="AD86" s="176">
        <f>SUM(AD87:AD96)</f>
        <v>0</v>
      </c>
      <c r="AE86" s="173">
        <f t="shared" si="84"/>
        <v>0</v>
      </c>
      <c r="AF86" s="173" t="e">
        <f>AD86/AC86</f>
        <v>#DIV/0!</v>
      </c>
      <c r="AG86" s="176">
        <f>SUM(AG87:AG96)</f>
        <v>0</v>
      </c>
      <c r="AH86" s="176">
        <f>SUM(AH87:AH96)</f>
        <v>0</v>
      </c>
      <c r="AI86" s="173">
        <f t="shared" si="90"/>
        <v>0</v>
      </c>
      <c r="AJ86" s="176">
        <f>SUM(AJ87:AJ96)</f>
        <v>0</v>
      </c>
      <c r="AK86" s="176">
        <f>SUM(AK87:AK96)</f>
        <v>0</v>
      </c>
      <c r="AL86" s="173">
        <f t="shared" si="91"/>
        <v>0</v>
      </c>
      <c r="AM86" s="173"/>
      <c r="AN86" s="176">
        <f>SUM(AN87:AN96)</f>
        <v>0</v>
      </c>
      <c r="AO86" s="176">
        <f>SUM(AO87:AO96)</f>
        <v>0</v>
      </c>
      <c r="AP86" s="173">
        <f t="shared" si="92"/>
        <v>0</v>
      </c>
      <c r="AQ86" s="173"/>
      <c r="AR86" s="176">
        <f>SUM(AR87:AR96)</f>
        <v>0</v>
      </c>
      <c r="AS86" s="176">
        <f>SUM(AS87:AS96)</f>
        <v>0</v>
      </c>
      <c r="AT86" s="173">
        <f t="shared" si="93"/>
        <v>0</v>
      </c>
      <c r="AU86" s="173" t="e">
        <f>AS86/AR86</f>
        <v>#DIV/0!</v>
      </c>
      <c r="AV86" s="176">
        <f>SUM(AV87:AV96)</f>
        <v>0</v>
      </c>
      <c r="AW86" s="176">
        <f>SUM(AW87:AW96)</f>
        <v>0</v>
      </c>
      <c r="AX86" s="173">
        <f t="shared" si="94"/>
        <v>0</v>
      </c>
      <c r="AY86" s="173"/>
      <c r="AZ86" s="176">
        <f>SUM(AZ87:AZ96)</f>
        <v>0</v>
      </c>
      <c r="BA86" s="176">
        <f>SUM(BA87:BA96)</f>
        <v>0</v>
      </c>
      <c r="BB86" s="173">
        <f t="shared" si="95"/>
        <v>0</v>
      </c>
      <c r="BC86" s="173"/>
      <c r="BD86" s="176">
        <f>SUM(BD87:BD96)</f>
        <v>0</v>
      </c>
      <c r="BE86" s="176">
        <f>SUM(BE87:BE96)</f>
        <v>0</v>
      </c>
      <c r="BF86" s="173">
        <f t="shared" si="96"/>
        <v>0</v>
      </c>
      <c r="BG86" s="173"/>
      <c r="BH86" s="176">
        <f>SUM(BH87:BH96)</f>
        <v>0</v>
      </c>
      <c r="BI86" s="176">
        <f>SUM(BI87:BI96)</f>
        <v>0</v>
      </c>
      <c r="BJ86" s="173">
        <f t="shared" si="97"/>
        <v>0</v>
      </c>
      <c r="BK86" s="173"/>
      <c r="BL86" s="176">
        <f>SUM(BL87:BL96)</f>
        <v>0</v>
      </c>
      <c r="BM86" s="176">
        <f>SUM(BM87:BM96)</f>
        <v>0</v>
      </c>
      <c r="BN86" s="173">
        <f t="shared" si="82"/>
        <v>0</v>
      </c>
      <c r="BO86" s="173"/>
      <c r="BP86" s="176">
        <f>SUM(BP87:BP96)</f>
        <v>0</v>
      </c>
      <c r="BQ86" s="176">
        <f>SUM(BQ87:BQ96)</f>
        <v>0</v>
      </c>
      <c r="BR86" s="173">
        <f t="shared" si="83"/>
        <v>0</v>
      </c>
      <c r="BS86" s="173">
        <v>0</v>
      </c>
      <c r="BT86" s="176">
        <f>SUM(BT87:BT96)</f>
        <v>0</v>
      </c>
      <c r="BU86" s="176">
        <f>SUM(BU87:BU96)</f>
        <v>0</v>
      </c>
      <c r="BV86" s="173">
        <f t="shared" si="98"/>
        <v>0</v>
      </c>
      <c r="BW86" s="173" t="e">
        <f>BU86/BT86</f>
        <v>#DIV/0!</v>
      </c>
      <c r="BX86" s="176">
        <f>SUM(BX87:BX96)</f>
        <v>0</v>
      </c>
      <c r="BY86" s="176">
        <f>SUM(BY87:BY96)</f>
        <v>0</v>
      </c>
      <c r="BZ86" s="173">
        <f t="shared" si="99"/>
        <v>0</v>
      </c>
      <c r="CA86" s="173"/>
      <c r="CB86" s="176">
        <f>SUM(CB87:CB96)</f>
        <v>0</v>
      </c>
      <c r="CC86" s="176">
        <f>SUM(CC87:CC96)</f>
        <v>0</v>
      </c>
      <c r="CD86" s="173">
        <f t="shared" si="100"/>
        <v>0</v>
      </c>
      <c r="CE86" s="173"/>
      <c r="CF86" s="176">
        <f>SUM(CF87:CF96)</f>
        <v>0</v>
      </c>
      <c r="CG86" s="176">
        <f>SUM(CG87:CG96)</f>
        <v>0</v>
      </c>
      <c r="CH86" s="173">
        <f t="shared" si="101"/>
        <v>0</v>
      </c>
      <c r="CI86" s="173"/>
      <c r="CJ86" s="176">
        <f>SUM(CJ87:CJ96)</f>
        <v>0</v>
      </c>
      <c r="CK86" s="176">
        <f>SUM(CK87:CK96)</f>
        <v>0</v>
      </c>
      <c r="CL86" s="173">
        <f t="shared" si="102"/>
        <v>0</v>
      </c>
      <c r="CM86" s="115"/>
      <c r="CN86" s="119">
        <f>SUM(CN87:CN96)</f>
        <v>0</v>
      </c>
      <c r="CO86" s="119">
        <f>SUM(CO87:CO96)</f>
        <v>0</v>
      </c>
      <c r="CP86" s="179">
        <f t="shared" si="103"/>
        <v>0</v>
      </c>
      <c r="CQ86" s="179"/>
      <c r="CR86" s="180">
        <f>SUM(CR87:CR96)</f>
        <v>0</v>
      </c>
      <c r="CS86" s="180">
        <f>SUM(CS87:CS96)</f>
        <v>0</v>
      </c>
      <c r="CT86" s="117">
        <f t="shared" si="104"/>
        <v>0</v>
      </c>
      <c r="CU86" s="118"/>
      <c r="CV86" s="180">
        <f>SUM(CV87:CV96)</f>
        <v>0</v>
      </c>
      <c r="CW86" s="180">
        <f>SUM(CW87:CW96)</f>
        <v>0</v>
      </c>
      <c r="CX86" s="117">
        <f t="shared" si="105"/>
        <v>0</v>
      </c>
      <c r="CY86" s="118"/>
      <c r="CZ86" s="180">
        <f>SUM(CZ87:CZ96)</f>
        <v>0</v>
      </c>
      <c r="DA86" s="180">
        <f>SUM(DA87:DA96)</f>
        <v>0</v>
      </c>
      <c r="DB86" s="117">
        <f t="shared" si="106"/>
        <v>0</v>
      </c>
      <c r="DC86" s="118"/>
      <c r="DG86" s="119">
        <f>SUM(DG87:DG96)</f>
        <v>0</v>
      </c>
      <c r="DH86" s="119">
        <f>SUM(DH87:DH96)</f>
        <v>0</v>
      </c>
      <c r="DI86" s="179">
        <f t="shared" si="107"/>
        <v>0</v>
      </c>
      <c r="DJ86" s="179" t="e">
        <f>DH86/DG86</f>
        <v>#DIV/0!</v>
      </c>
      <c r="DK86" s="119">
        <f>SUM(DK87:DK96)</f>
        <v>0</v>
      </c>
      <c r="DL86" s="119">
        <f>SUM(DL87:DL96)</f>
        <v>0</v>
      </c>
      <c r="DM86" s="134">
        <f t="shared" si="108"/>
        <v>0</v>
      </c>
      <c r="DN86" s="179"/>
    </row>
    <row r="87" spans="1:118" ht="12.75" hidden="1" customHeight="1" x14ac:dyDescent="0.2">
      <c r="A87" s="120"/>
      <c r="B87" s="121"/>
      <c r="C87" s="120" t="s">
        <v>237</v>
      </c>
      <c r="D87" s="129"/>
      <c r="E87" s="130"/>
      <c r="F87" s="130">
        <f t="shared" si="80"/>
        <v>0</v>
      </c>
      <c r="G87" s="131">
        <f t="shared" si="111"/>
        <v>0</v>
      </c>
      <c r="H87" s="131">
        <v>0</v>
      </c>
      <c r="I87" s="130"/>
      <c r="J87" s="130"/>
      <c r="K87" s="132">
        <f t="shared" si="85"/>
        <v>0</v>
      </c>
      <c r="L87" s="176" t="e">
        <f t="shared" si="113"/>
        <v>#DIV/0!</v>
      </c>
      <c r="M87" s="130"/>
      <c r="N87" s="130"/>
      <c r="O87" s="132">
        <f t="shared" si="86"/>
        <v>0</v>
      </c>
      <c r="P87" s="173" t="e">
        <f>N87/M87</f>
        <v>#DIV/0!</v>
      </c>
      <c r="Q87" s="130"/>
      <c r="R87" s="130"/>
      <c r="S87" s="132">
        <f t="shared" si="87"/>
        <v>0</v>
      </c>
      <c r="T87" s="132"/>
      <c r="U87" s="130"/>
      <c r="V87" s="130"/>
      <c r="W87" s="132">
        <f t="shared" si="88"/>
        <v>0</v>
      </c>
      <c r="X87" s="132"/>
      <c r="Y87" s="133">
        <f t="shared" si="89"/>
        <v>0</v>
      </c>
      <c r="Z87" s="133">
        <f t="shared" si="89"/>
        <v>0</v>
      </c>
      <c r="AA87" s="132">
        <f t="shared" si="81"/>
        <v>0</v>
      </c>
      <c r="AB87" s="132"/>
      <c r="AC87" s="130"/>
      <c r="AD87" s="130"/>
      <c r="AE87" s="132">
        <f t="shared" si="84"/>
        <v>0</v>
      </c>
      <c r="AF87" s="132" t="e">
        <f>AD87/AC87</f>
        <v>#DIV/0!</v>
      </c>
      <c r="AG87" s="130"/>
      <c r="AH87" s="130"/>
      <c r="AI87" s="132">
        <f t="shared" si="90"/>
        <v>0</v>
      </c>
      <c r="AJ87" s="130"/>
      <c r="AK87" s="130"/>
      <c r="AL87" s="132">
        <f t="shared" si="91"/>
        <v>0</v>
      </c>
      <c r="AM87" s="132"/>
      <c r="AN87" s="130">
        <v>0</v>
      </c>
      <c r="AO87" s="130"/>
      <c r="AP87" s="132">
        <f t="shared" si="92"/>
        <v>0</v>
      </c>
      <c r="AQ87" s="132"/>
      <c r="AR87" s="132"/>
      <c r="AS87" s="132"/>
      <c r="AT87" s="132">
        <f t="shared" si="93"/>
        <v>0</v>
      </c>
      <c r="AU87" s="132"/>
      <c r="AV87" s="130"/>
      <c r="AW87" s="130"/>
      <c r="AX87" s="132">
        <f t="shared" si="94"/>
        <v>0</v>
      </c>
      <c r="AY87" s="173" t="e">
        <f t="shared" ref="AY87:AY88" si="114">AW87/AV87</f>
        <v>#DIV/0!</v>
      </c>
      <c r="AZ87" s="130"/>
      <c r="BA87" s="130"/>
      <c r="BB87" s="132">
        <f t="shared" si="95"/>
        <v>0</v>
      </c>
      <c r="BC87" s="132"/>
      <c r="BD87" s="130"/>
      <c r="BE87" s="130"/>
      <c r="BF87" s="132">
        <f t="shared" si="96"/>
        <v>0</v>
      </c>
      <c r="BG87" s="132"/>
      <c r="BH87" s="130"/>
      <c r="BI87" s="130"/>
      <c r="BJ87" s="132">
        <f t="shared" si="97"/>
        <v>0</v>
      </c>
      <c r="BK87" s="132"/>
      <c r="BL87" s="130"/>
      <c r="BM87" s="130"/>
      <c r="BN87" s="132">
        <f t="shared" si="82"/>
        <v>0</v>
      </c>
      <c r="BO87" s="132"/>
      <c r="BP87" s="130"/>
      <c r="BQ87" s="130"/>
      <c r="BR87" s="132">
        <f t="shared" si="83"/>
        <v>0</v>
      </c>
      <c r="BS87" s="132"/>
      <c r="BT87" s="130"/>
      <c r="BU87" s="130"/>
      <c r="BV87" s="132">
        <f t="shared" si="98"/>
        <v>0</v>
      </c>
      <c r="BW87" s="132"/>
      <c r="BX87" s="130"/>
      <c r="BY87" s="130"/>
      <c r="BZ87" s="132">
        <f t="shared" si="99"/>
        <v>0</v>
      </c>
      <c r="CA87" s="132"/>
      <c r="CB87" s="130"/>
      <c r="CC87" s="130"/>
      <c r="CD87" s="132">
        <f t="shared" si="100"/>
        <v>0</v>
      </c>
      <c r="CE87" s="132"/>
      <c r="CF87" s="130"/>
      <c r="CG87" s="130"/>
      <c r="CH87" s="132">
        <f t="shared" si="101"/>
        <v>0</v>
      </c>
      <c r="CI87" s="173" t="e">
        <f t="shared" si="109"/>
        <v>#DIV/0!</v>
      </c>
      <c r="CJ87" s="130"/>
      <c r="CK87" s="130"/>
      <c r="CL87" s="132">
        <f t="shared" si="102"/>
        <v>0</v>
      </c>
      <c r="CM87" s="115"/>
      <c r="CN87" s="134"/>
      <c r="CO87" s="134"/>
      <c r="CP87" s="134">
        <f t="shared" si="103"/>
        <v>0</v>
      </c>
      <c r="CQ87" s="134"/>
      <c r="CR87" s="86"/>
      <c r="CS87" s="86"/>
      <c r="CT87" s="127">
        <f t="shared" si="104"/>
        <v>0</v>
      </c>
      <c r="CU87" s="128"/>
      <c r="CV87" s="87"/>
      <c r="CW87" s="87"/>
      <c r="CX87" s="127">
        <f t="shared" si="105"/>
        <v>0</v>
      </c>
      <c r="CY87" s="128"/>
      <c r="CZ87" s="87"/>
      <c r="DA87" s="87"/>
      <c r="DB87" s="127">
        <f t="shared" si="106"/>
        <v>0</v>
      </c>
      <c r="DC87" s="128"/>
      <c r="DG87" s="134"/>
      <c r="DH87" s="134"/>
      <c r="DI87" s="134">
        <f t="shared" si="107"/>
        <v>0</v>
      </c>
      <c r="DJ87" s="134"/>
      <c r="DK87" s="134"/>
      <c r="DL87" s="134"/>
      <c r="DM87" s="134">
        <f t="shared" si="108"/>
        <v>0</v>
      </c>
      <c r="DN87" s="134"/>
    </row>
    <row r="88" spans="1:118" hidden="1" x14ac:dyDescent="0.2">
      <c r="A88" s="120"/>
      <c r="B88" s="121"/>
      <c r="C88" s="120" t="s">
        <v>238</v>
      </c>
      <c r="D88" s="171"/>
      <c r="E88" s="130"/>
      <c r="F88" s="130">
        <f t="shared" si="80"/>
        <v>0</v>
      </c>
      <c r="G88" s="131">
        <f t="shared" si="111"/>
        <v>0</v>
      </c>
      <c r="H88" s="131">
        <v>0</v>
      </c>
      <c r="I88" s="130"/>
      <c r="J88" s="130"/>
      <c r="K88" s="132">
        <f t="shared" si="85"/>
        <v>0</v>
      </c>
      <c r="L88" s="176"/>
      <c r="M88" s="130"/>
      <c r="N88" s="130"/>
      <c r="O88" s="132">
        <f t="shared" si="86"/>
        <v>0</v>
      </c>
      <c r="P88" s="173" t="e">
        <f>N88/M88</f>
        <v>#DIV/0!</v>
      </c>
      <c r="Q88" s="130"/>
      <c r="R88" s="130"/>
      <c r="S88" s="132">
        <f t="shared" si="87"/>
        <v>0</v>
      </c>
      <c r="T88" s="132"/>
      <c r="U88" s="130"/>
      <c r="V88" s="130"/>
      <c r="W88" s="132">
        <v>0</v>
      </c>
      <c r="X88" s="132"/>
      <c r="Y88" s="133">
        <f t="shared" si="89"/>
        <v>0</v>
      </c>
      <c r="Z88" s="133">
        <f t="shared" si="89"/>
        <v>0</v>
      </c>
      <c r="AA88" s="132">
        <v>0</v>
      </c>
      <c r="AB88" s="132"/>
      <c r="AC88" s="130"/>
      <c r="AD88" s="130"/>
      <c r="AE88" s="132">
        <f t="shared" si="84"/>
        <v>0</v>
      </c>
      <c r="AF88" s="132"/>
      <c r="AG88" s="130"/>
      <c r="AH88" s="130"/>
      <c r="AI88" s="132"/>
      <c r="AJ88" s="130"/>
      <c r="AK88" s="130"/>
      <c r="AL88" s="132"/>
      <c r="AM88" s="132"/>
      <c r="AN88" s="130"/>
      <c r="AO88" s="130"/>
      <c r="AP88" s="132">
        <f t="shared" si="92"/>
        <v>0</v>
      </c>
      <c r="AQ88" s="132"/>
      <c r="AR88" s="132"/>
      <c r="AS88" s="132"/>
      <c r="AT88" s="132"/>
      <c r="AU88" s="132"/>
      <c r="AV88" s="130"/>
      <c r="AW88" s="130"/>
      <c r="AX88" s="132">
        <v>0</v>
      </c>
      <c r="AY88" s="173" t="e">
        <f t="shared" si="114"/>
        <v>#DIV/0!</v>
      </c>
      <c r="AZ88" s="130"/>
      <c r="BA88" s="130"/>
      <c r="BB88" s="132">
        <v>0</v>
      </c>
      <c r="BC88" s="132"/>
      <c r="BD88" s="130"/>
      <c r="BE88" s="130"/>
      <c r="BF88" s="132">
        <v>0</v>
      </c>
      <c r="BG88" s="132"/>
      <c r="BH88" s="130"/>
      <c r="BI88" s="130"/>
      <c r="BJ88" s="132">
        <f t="shared" si="97"/>
        <v>0</v>
      </c>
      <c r="BK88" s="132"/>
      <c r="BL88" s="130"/>
      <c r="BM88" s="130"/>
      <c r="BN88" s="132">
        <f t="shared" si="82"/>
        <v>0</v>
      </c>
      <c r="BO88" s="132"/>
      <c r="BP88" s="130"/>
      <c r="BQ88" s="130"/>
      <c r="BR88" s="132">
        <f t="shared" si="83"/>
        <v>0</v>
      </c>
      <c r="BS88" s="132"/>
      <c r="BT88" s="130"/>
      <c r="BU88" s="130"/>
      <c r="BV88" s="132"/>
      <c r="BW88" s="132"/>
      <c r="BX88" s="130"/>
      <c r="BY88" s="130"/>
      <c r="BZ88" s="132">
        <v>0</v>
      </c>
      <c r="CA88" s="132"/>
      <c r="CB88" s="130"/>
      <c r="CC88" s="130"/>
      <c r="CD88" s="132"/>
      <c r="CE88" s="132"/>
      <c r="CF88" s="130"/>
      <c r="CG88" s="130"/>
      <c r="CH88" s="132">
        <f t="shared" si="101"/>
        <v>0</v>
      </c>
      <c r="CI88" s="173"/>
      <c r="CJ88" s="130"/>
      <c r="CK88" s="130"/>
      <c r="CL88" s="132">
        <v>0</v>
      </c>
      <c r="CM88" s="115"/>
      <c r="CN88" s="134"/>
      <c r="CO88" s="134"/>
      <c r="CP88" s="134">
        <v>0</v>
      </c>
      <c r="CQ88" s="134"/>
      <c r="CR88" s="86"/>
      <c r="CS88" s="86"/>
      <c r="CT88" s="127"/>
      <c r="CU88" s="128"/>
      <c r="CV88" s="87"/>
      <c r="CW88" s="87"/>
      <c r="CX88" s="127"/>
      <c r="CY88" s="128"/>
      <c r="CZ88" s="87"/>
      <c r="DA88" s="87"/>
      <c r="DB88" s="127">
        <v>0</v>
      </c>
      <c r="DC88" s="128"/>
      <c r="DG88" s="134"/>
      <c r="DH88" s="134"/>
      <c r="DI88" s="134">
        <v>0</v>
      </c>
      <c r="DJ88" s="134"/>
      <c r="DK88" s="134"/>
      <c r="DL88" s="134"/>
      <c r="DM88" s="134">
        <v>0</v>
      </c>
      <c r="DN88" s="134"/>
    </row>
    <row r="89" spans="1:118" hidden="1" x14ac:dyDescent="0.2">
      <c r="A89" s="120"/>
      <c r="B89" s="181" t="s">
        <v>99</v>
      </c>
      <c r="C89" s="120" t="s">
        <v>100</v>
      </c>
      <c r="D89" s="129"/>
      <c r="E89" s="130">
        <f>I89+M89+Q89+U89+Y89+AJ89+AN89+AV89+BL89+CF89+CN89+DK89</f>
        <v>0</v>
      </c>
      <c r="F89" s="130">
        <f>J89+N89+R89+V89+Z89+AK89+AO89+AW89+BM89+BQ89+CG89+CO89+DL89+DA89+CS89</f>
        <v>0</v>
      </c>
      <c r="G89" s="131">
        <f t="shared" si="111"/>
        <v>0</v>
      </c>
      <c r="H89" s="131">
        <v>0</v>
      </c>
      <c r="I89" s="182"/>
      <c r="J89" s="182"/>
      <c r="K89" s="132">
        <f t="shared" si="85"/>
        <v>0</v>
      </c>
      <c r="L89" s="176">
        <v>0</v>
      </c>
      <c r="M89" s="182"/>
      <c r="N89" s="182"/>
      <c r="O89" s="132">
        <f t="shared" si="86"/>
        <v>0</v>
      </c>
      <c r="P89" s="173">
        <v>0</v>
      </c>
      <c r="Q89" s="182"/>
      <c r="R89" s="182"/>
      <c r="S89" s="132">
        <f t="shared" si="87"/>
        <v>0</v>
      </c>
      <c r="T89" s="132">
        <v>0</v>
      </c>
      <c r="U89" s="130"/>
      <c r="V89" s="130"/>
      <c r="W89" s="132">
        <f>V89-U89</f>
        <v>0</v>
      </c>
      <c r="X89" s="132"/>
      <c r="Y89" s="133">
        <f t="shared" si="89"/>
        <v>0</v>
      </c>
      <c r="Z89" s="133">
        <f t="shared" si="89"/>
        <v>0</v>
      </c>
      <c r="AA89" s="132">
        <f>Z89-Y89</f>
        <v>0</v>
      </c>
      <c r="AB89" s="132"/>
      <c r="AC89" s="130"/>
      <c r="AD89" s="130"/>
      <c r="AE89" s="132">
        <f t="shared" si="84"/>
        <v>0</v>
      </c>
      <c r="AF89" s="132"/>
      <c r="AG89" s="130"/>
      <c r="AH89" s="130"/>
      <c r="AI89" s="132">
        <f>AH89-AG89</f>
        <v>0</v>
      </c>
      <c r="AJ89" s="130"/>
      <c r="AK89" s="130"/>
      <c r="AL89" s="132">
        <f t="shared" ref="AL89:AL96" si="115">AK89-AJ89</f>
        <v>0</v>
      </c>
      <c r="AM89" s="132"/>
      <c r="AN89" s="130"/>
      <c r="AO89" s="130"/>
      <c r="AP89" s="132">
        <f t="shared" si="92"/>
        <v>0</v>
      </c>
      <c r="AQ89" s="132"/>
      <c r="AR89" s="132"/>
      <c r="AS89" s="132"/>
      <c r="AT89" s="132">
        <f>AS89-AR89</f>
        <v>0</v>
      </c>
      <c r="AU89" s="132"/>
      <c r="AV89" s="130"/>
      <c r="AW89" s="130"/>
      <c r="AX89" s="132">
        <f>AW89-AV89</f>
        <v>0</v>
      </c>
      <c r="AY89" s="173"/>
      <c r="AZ89" s="130"/>
      <c r="BA89" s="130"/>
      <c r="BB89" s="132">
        <f>BA89-AZ89</f>
        <v>0</v>
      </c>
      <c r="BC89" s="132"/>
      <c r="BD89" s="130"/>
      <c r="BE89" s="130"/>
      <c r="BF89" s="132">
        <f>BE89-BD89</f>
        <v>0</v>
      </c>
      <c r="BG89" s="132"/>
      <c r="BH89" s="130"/>
      <c r="BI89" s="130"/>
      <c r="BJ89" s="132">
        <f t="shared" si="97"/>
        <v>0</v>
      </c>
      <c r="BK89" s="132"/>
      <c r="BL89" s="130"/>
      <c r="BM89" s="130"/>
      <c r="BN89" s="132">
        <f t="shared" si="82"/>
        <v>0</v>
      </c>
      <c r="BO89" s="132"/>
      <c r="BP89" s="130"/>
      <c r="BQ89" s="130"/>
      <c r="BR89" s="132">
        <f t="shared" si="83"/>
        <v>0</v>
      </c>
      <c r="BS89" s="132"/>
      <c r="BT89" s="130"/>
      <c r="BU89" s="130"/>
      <c r="BV89" s="132">
        <f>BU89-BT89</f>
        <v>0</v>
      </c>
      <c r="BW89" s="132"/>
      <c r="BX89" s="130"/>
      <c r="BY89" s="130"/>
      <c r="BZ89" s="132">
        <f>BY89-BX89</f>
        <v>0</v>
      </c>
      <c r="CA89" s="132"/>
      <c r="CB89" s="130"/>
      <c r="CC89" s="130"/>
      <c r="CD89" s="132">
        <f>CC89-CB89</f>
        <v>0</v>
      </c>
      <c r="CE89" s="132"/>
      <c r="CF89" s="183"/>
      <c r="CG89" s="183"/>
      <c r="CH89" s="132">
        <f t="shared" si="101"/>
        <v>0</v>
      </c>
      <c r="CI89" s="173"/>
      <c r="CJ89" s="130"/>
      <c r="CK89" s="130"/>
      <c r="CL89" s="132">
        <f>CK89-CJ89</f>
        <v>0</v>
      </c>
      <c r="CM89" s="115"/>
      <c r="CN89" s="134"/>
      <c r="CO89" s="134"/>
      <c r="CP89" s="134">
        <f>CO89-CN89</f>
        <v>0</v>
      </c>
      <c r="CQ89" s="134"/>
      <c r="CR89" s="86"/>
      <c r="CS89" s="86"/>
      <c r="CT89" s="127">
        <f>CS89-CR89</f>
        <v>0</v>
      </c>
      <c r="CU89" s="128"/>
      <c r="CV89" s="87"/>
      <c r="CW89" s="87"/>
      <c r="CX89" s="127">
        <f>CW89-CV89</f>
        <v>0</v>
      </c>
      <c r="CY89" s="128"/>
      <c r="CZ89" s="87"/>
      <c r="DA89" s="87"/>
      <c r="DB89" s="127">
        <f>DA89-CZ89</f>
        <v>0</v>
      </c>
      <c r="DC89" s="128"/>
      <c r="DG89" s="134"/>
      <c r="DH89" s="134"/>
      <c r="DI89" s="134">
        <f>DH89-DG89</f>
        <v>0</v>
      </c>
      <c r="DJ89" s="134"/>
      <c r="DK89" s="134"/>
      <c r="DL89" s="134"/>
      <c r="DM89" s="134">
        <f>DL89-DK89</f>
        <v>0</v>
      </c>
      <c r="DN89" s="134"/>
    </row>
    <row r="90" spans="1:118" ht="12.75" hidden="1" customHeight="1" x14ac:dyDescent="0.2">
      <c r="A90" s="120"/>
      <c r="B90" s="121"/>
      <c r="C90" s="135" t="s">
        <v>239</v>
      </c>
      <c r="D90" s="136"/>
      <c r="E90" s="130">
        <f t="shared" ref="E90:E96" si="116">I90+M90+Q90+U90+Y90+AJ90+AN90+AV90+BL90+CF90+CN90+DK90</f>
        <v>0</v>
      </c>
      <c r="F90" s="130">
        <f t="shared" ref="F90:F144" si="117">J90+N90+R90+V90+Z90+AK90+AO90+AW90+BM90+BQ90+CG90+CO90+DL90+DA90+CS90</f>
        <v>0</v>
      </c>
      <c r="G90" s="131">
        <f t="shared" si="111"/>
        <v>0</v>
      </c>
      <c r="H90" s="131">
        <v>0</v>
      </c>
      <c r="I90" s="130"/>
      <c r="J90" s="130"/>
      <c r="K90" s="132">
        <f t="shared" si="85"/>
        <v>0</v>
      </c>
      <c r="L90" s="176" t="e">
        <f t="shared" si="113"/>
        <v>#DIV/0!</v>
      </c>
      <c r="M90" s="130"/>
      <c r="N90" s="130"/>
      <c r="O90" s="132">
        <f t="shared" si="86"/>
        <v>0</v>
      </c>
      <c r="P90" s="132"/>
      <c r="Q90" s="130"/>
      <c r="R90" s="130"/>
      <c r="S90" s="132">
        <f t="shared" si="87"/>
        <v>0</v>
      </c>
      <c r="T90" s="132" t="e">
        <f>R90/Q90</f>
        <v>#DIV/0!</v>
      </c>
      <c r="U90" s="130"/>
      <c r="V90" s="130"/>
      <c r="W90" s="132">
        <f>V90-U90</f>
        <v>0</v>
      </c>
      <c r="X90" s="132"/>
      <c r="Y90" s="133">
        <f t="shared" si="89"/>
        <v>0</v>
      </c>
      <c r="Z90" s="133">
        <f t="shared" si="89"/>
        <v>0</v>
      </c>
      <c r="AA90" s="132">
        <f>Z90-Y90</f>
        <v>0</v>
      </c>
      <c r="AB90" s="132"/>
      <c r="AC90" s="130"/>
      <c r="AD90" s="130"/>
      <c r="AE90" s="132">
        <f t="shared" si="84"/>
        <v>0</v>
      </c>
      <c r="AF90" s="132"/>
      <c r="AG90" s="130"/>
      <c r="AH90" s="130"/>
      <c r="AI90" s="132">
        <f>AH90-AG90</f>
        <v>0</v>
      </c>
      <c r="AJ90" s="130"/>
      <c r="AK90" s="130"/>
      <c r="AL90" s="132">
        <f t="shared" si="115"/>
        <v>0</v>
      </c>
      <c r="AM90" s="132"/>
      <c r="AN90" s="130"/>
      <c r="AO90" s="130"/>
      <c r="AP90" s="132">
        <f t="shared" si="92"/>
        <v>0</v>
      </c>
      <c r="AQ90" s="132"/>
      <c r="AR90" s="132"/>
      <c r="AS90" s="132"/>
      <c r="AT90" s="132">
        <f>AS90-AR90</f>
        <v>0</v>
      </c>
      <c r="AU90" s="132"/>
      <c r="AV90" s="130"/>
      <c r="AW90" s="130"/>
      <c r="AX90" s="132">
        <f>AW90-AV90</f>
        <v>0</v>
      </c>
      <c r="AY90" s="173"/>
      <c r="AZ90" s="130"/>
      <c r="BA90" s="130"/>
      <c r="BB90" s="132">
        <f>BA90-AZ90</f>
        <v>0</v>
      </c>
      <c r="BC90" s="132"/>
      <c r="BD90" s="130"/>
      <c r="BE90" s="130"/>
      <c r="BF90" s="132">
        <f>BE90-BD90</f>
        <v>0</v>
      </c>
      <c r="BG90" s="132"/>
      <c r="BH90" s="130"/>
      <c r="BI90" s="130"/>
      <c r="BJ90" s="132">
        <f t="shared" si="97"/>
        <v>0</v>
      </c>
      <c r="BK90" s="132"/>
      <c r="BL90" s="130"/>
      <c r="BM90" s="130"/>
      <c r="BN90" s="132">
        <f t="shared" si="82"/>
        <v>0</v>
      </c>
      <c r="BO90" s="132"/>
      <c r="BP90" s="130"/>
      <c r="BQ90" s="130"/>
      <c r="BR90" s="132">
        <f t="shared" si="83"/>
        <v>0</v>
      </c>
      <c r="BS90" s="132"/>
      <c r="BT90" s="130"/>
      <c r="BU90" s="130"/>
      <c r="BV90" s="132">
        <f>BU90-BT90</f>
        <v>0</v>
      </c>
      <c r="BW90" s="132"/>
      <c r="BX90" s="130"/>
      <c r="BY90" s="130"/>
      <c r="BZ90" s="132">
        <f>BY90-BX90</f>
        <v>0</v>
      </c>
      <c r="CA90" s="132"/>
      <c r="CB90" s="130"/>
      <c r="CC90" s="130"/>
      <c r="CD90" s="132">
        <f>CC90-CB90</f>
        <v>0</v>
      </c>
      <c r="CE90" s="132"/>
      <c r="CF90" s="130"/>
      <c r="CG90" s="130"/>
      <c r="CH90" s="132">
        <f t="shared" si="101"/>
        <v>0</v>
      </c>
      <c r="CI90" s="173" t="e">
        <f t="shared" si="109"/>
        <v>#DIV/0!</v>
      </c>
      <c r="CJ90" s="130"/>
      <c r="CK90" s="130"/>
      <c r="CL90" s="132">
        <f>CK90-CJ90</f>
        <v>0</v>
      </c>
      <c r="CM90" s="115"/>
      <c r="CN90" s="134"/>
      <c r="CO90" s="134"/>
      <c r="CP90" s="134">
        <f>CO90-CN90</f>
        <v>0</v>
      </c>
      <c r="CQ90" s="134"/>
      <c r="CR90" s="86"/>
      <c r="CS90" s="86"/>
      <c r="CT90" s="127">
        <f>CS90-CR90</f>
        <v>0</v>
      </c>
      <c r="CU90" s="128"/>
      <c r="CV90" s="87"/>
      <c r="CW90" s="87"/>
      <c r="CX90" s="127">
        <f>CW90-CV90</f>
        <v>0</v>
      </c>
      <c r="CY90" s="128"/>
      <c r="CZ90" s="87"/>
      <c r="DA90" s="87"/>
      <c r="DB90" s="127">
        <f>DA90-CZ90</f>
        <v>0</v>
      </c>
      <c r="DC90" s="128"/>
      <c r="DG90" s="134"/>
      <c r="DH90" s="134"/>
      <c r="DI90" s="134">
        <f>DH90-DG90</f>
        <v>0</v>
      </c>
      <c r="DJ90" s="134"/>
      <c r="DK90" s="134"/>
      <c r="DL90" s="134"/>
      <c r="DM90" s="134">
        <f>DL90-DK90</f>
        <v>0</v>
      </c>
      <c r="DN90" s="134"/>
    </row>
    <row r="91" spans="1:118" ht="12.75" hidden="1" customHeight="1" x14ac:dyDescent="0.2">
      <c r="A91" s="120"/>
      <c r="B91" s="121">
        <v>1701036423</v>
      </c>
      <c r="C91" s="135" t="s">
        <v>16</v>
      </c>
      <c r="D91" s="184"/>
      <c r="E91" s="130">
        <f t="shared" si="116"/>
        <v>0</v>
      </c>
      <c r="F91" s="130">
        <f t="shared" si="117"/>
        <v>0</v>
      </c>
      <c r="G91" s="128">
        <f t="shared" si="111"/>
        <v>0</v>
      </c>
      <c r="H91" s="131" t="e">
        <f t="shared" si="112"/>
        <v>#DIV/0!</v>
      </c>
      <c r="I91" s="130"/>
      <c r="J91" s="133"/>
      <c r="K91" s="132">
        <f t="shared" si="85"/>
        <v>0</v>
      </c>
      <c r="L91" s="176">
        <v>0</v>
      </c>
      <c r="M91" s="130"/>
      <c r="N91" s="130"/>
      <c r="O91" s="132"/>
      <c r="P91" s="132"/>
      <c r="Q91" s="130"/>
      <c r="R91" s="130"/>
      <c r="S91" s="132"/>
      <c r="T91" s="132" t="e">
        <f>R91/Q91</f>
        <v>#DIV/0!</v>
      </c>
      <c r="U91" s="130"/>
      <c r="V91" s="130"/>
      <c r="W91" s="132"/>
      <c r="X91" s="132"/>
      <c r="Y91" s="133">
        <f t="shared" si="89"/>
        <v>0</v>
      </c>
      <c r="Z91" s="133">
        <f t="shared" si="89"/>
        <v>0</v>
      </c>
      <c r="AA91" s="132"/>
      <c r="AB91" s="132"/>
      <c r="AC91" s="130"/>
      <c r="AD91" s="130"/>
      <c r="AE91" s="132"/>
      <c r="AF91" s="132"/>
      <c r="AG91" s="130"/>
      <c r="AH91" s="130"/>
      <c r="AI91" s="132"/>
      <c r="AJ91" s="130"/>
      <c r="AK91" s="130"/>
      <c r="AL91" s="132">
        <f t="shared" si="115"/>
        <v>0</v>
      </c>
      <c r="AM91" s="132"/>
      <c r="AN91" s="130"/>
      <c r="AO91" s="130"/>
      <c r="AP91" s="132"/>
      <c r="AQ91" s="132"/>
      <c r="AR91" s="132"/>
      <c r="AS91" s="132"/>
      <c r="AT91" s="132"/>
      <c r="AU91" s="132"/>
      <c r="AV91" s="130"/>
      <c r="AW91" s="130"/>
      <c r="AX91" s="132"/>
      <c r="AY91" s="173"/>
      <c r="AZ91" s="130"/>
      <c r="BA91" s="130"/>
      <c r="BB91" s="132"/>
      <c r="BC91" s="132"/>
      <c r="BD91" s="130"/>
      <c r="BE91" s="130"/>
      <c r="BF91" s="132"/>
      <c r="BG91" s="132"/>
      <c r="BH91" s="130"/>
      <c r="BI91" s="130"/>
      <c r="BJ91" s="132"/>
      <c r="BK91" s="132"/>
      <c r="BL91" s="130"/>
      <c r="BM91" s="130"/>
      <c r="BN91" s="132">
        <f t="shared" si="82"/>
        <v>0</v>
      </c>
      <c r="BO91" s="132"/>
      <c r="BP91" s="130"/>
      <c r="BQ91" s="130"/>
      <c r="BR91" s="132">
        <f t="shared" si="83"/>
        <v>0</v>
      </c>
      <c r="BS91" s="132"/>
      <c r="BT91" s="130"/>
      <c r="BU91" s="130"/>
      <c r="BV91" s="132"/>
      <c r="BW91" s="132"/>
      <c r="BX91" s="130"/>
      <c r="BY91" s="130"/>
      <c r="BZ91" s="132"/>
      <c r="CA91" s="132"/>
      <c r="CB91" s="130"/>
      <c r="CC91" s="130"/>
      <c r="CD91" s="132"/>
      <c r="CE91" s="132"/>
      <c r="CF91" s="130"/>
      <c r="CG91" s="130"/>
      <c r="CH91" s="132"/>
      <c r="CI91" s="173"/>
      <c r="CJ91" s="130"/>
      <c r="CK91" s="130"/>
      <c r="CL91" s="132"/>
      <c r="CM91" s="115"/>
      <c r="CN91" s="134"/>
      <c r="CO91" s="134"/>
      <c r="CP91" s="134"/>
      <c r="CQ91" s="134"/>
      <c r="CR91" s="86"/>
      <c r="CS91" s="86"/>
      <c r="CT91" s="127"/>
      <c r="CU91" s="128"/>
      <c r="CV91" s="87"/>
      <c r="CW91" s="87"/>
      <c r="CX91" s="127"/>
      <c r="CY91" s="128"/>
      <c r="CZ91" s="87"/>
      <c r="DA91" s="87"/>
      <c r="DB91" s="127"/>
      <c r="DC91" s="128"/>
      <c r="DG91" s="134"/>
      <c r="DH91" s="134"/>
      <c r="DI91" s="134"/>
      <c r="DJ91" s="134"/>
      <c r="DK91" s="134"/>
      <c r="DL91" s="134"/>
      <c r="DM91" s="134"/>
      <c r="DN91" s="134"/>
    </row>
    <row r="92" spans="1:118" hidden="1" x14ac:dyDescent="0.2">
      <c r="A92" s="120"/>
      <c r="B92" s="121">
        <v>1718000922</v>
      </c>
      <c r="C92" s="135" t="s">
        <v>101</v>
      </c>
      <c r="D92" s="136"/>
      <c r="E92" s="130">
        <f t="shared" si="116"/>
        <v>0</v>
      </c>
      <c r="F92" s="130">
        <f t="shared" si="117"/>
        <v>0</v>
      </c>
      <c r="G92" s="131">
        <f t="shared" si="111"/>
        <v>0</v>
      </c>
      <c r="H92" s="131" t="e">
        <f t="shared" si="112"/>
        <v>#DIV/0!</v>
      </c>
      <c r="I92" s="130"/>
      <c r="J92" s="130"/>
      <c r="K92" s="132">
        <f t="shared" si="85"/>
        <v>0</v>
      </c>
      <c r="L92" s="176"/>
      <c r="M92" s="130"/>
      <c r="N92" s="130"/>
      <c r="O92" s="132">
        <f>N92-M92</f>
        <v>0</v>
      </c>
      <c r="P92" s="132"/>
      <c r="Q92" s="130"/>
      <c r="R92" s="130"/>
      <c r="S92" s="132">
        <f>R92-Q92</f>
        <v>0</v>
      </c>
      <c r="T92" s="132"/>
      <c r="U92" s="130"/>
      <c r="V92" s="130"/>
      <c r="W92" s="132">
        <f>V92-U92</f>
        <v>0</v>
      </c>
      <c r="X92" s="132"/>
      <c r="Y92" s="133">
        <f t="shared" si="89"/>
        <v>0</v>
      </c>
      <c r="Z92" s="133">
        <f t="shared" si="89"/>
        <v>0</v>
      </c>
      <c r="AA92" s="132">
        <f>Z92-Y92</f>
        <v>0</v>
      </c>
      <c r="AB92" s="132"/>
      <c r="AC92" s="130"/>
      <c r="AD92" s="130"/>
      <c r="AE92" s="132">
        <f>AD92-AC92</f>
        <v>0</v>
      </c>
      <c r="AF92" s="132"/>
      <c r="AG92" s="130"/>
      <c r="AH92" s="130"/>
      <c r="AI92" s="132">
        <f>AH92-AG92</f>
        <v>0</v>
      </c>
      <c r="AJ92" s="130"/>
      <c r="AK92" s="130"/>
      <c r="AL92" s="132">
        <f t="shared" si="115"/>
        <v>0</v>
      </c>
      <c r="AM92" s="132"/>
      <c r="AN92" s="130"/>
      <c r="AO92" s="130"/>
      <c r="AP92" s="132">
        <f>AO92-AN92</f>
        <v>0</v>
      </c>
      <c r="AQ92" s="132"/>
      <c r="AR92" s="132"/>
      <c r="AS92" s="132"/>
      <c r="AT92" s="132">
        <f>AS92-AR92</f>
        <v>0</v>
      </c>
      <c r="AU92" s="132"/>
      <c r="AV92" s="182"/>
      <c r="AW92" s="185"/>
      <c r="AX92" s="132">
        <f>AW92-AV92</f>
        <v>0</v>
      </c>
      <c r="AY92" s="173"/>
      <c r="AZ92" s="130"/>
      <c r="BA92" s="130"/>
      <c r="BB92" s="132">
        <f>BA92-AZ92</f>
        <v>0</v>
      </c>
      <c r="BC92" s="132"/>
      <c r="BD92" s="130"/>
      <c r="BE92" s="130"/>
      <c r="BF92" s="132">
        <f>BE92-BD92</f>
        <v>0</v>
      </c>
      <c r="BG92" s="132"/>
      <c r="BH92" s="130"/>
      <c r="BI92" s="130"/>
      <c r="BJ92" s="132">
        <f>BI92-BH92</f>
        <v>0</v>
      </c>
      <c r="BK92" s="132"/>
      <c r="BL92" s="130"/>
      <c r="BM92" s="130"/>
      <c r="BN92" s="132">
        <f t="shared" si="82"/>
        <v>0</v>
      </c>
      <c r="BO92" s="132"/>
      <c r="BP92" s="130"/>
      <c r="BQ92" s="130"/>
      <c r="BR92" s="132">
        <f t="shared" si="83"/>
        <v>0</v>
      </c>
      <c r="BS92" s="132"/>
      <c r="BT92" s="130"/>
      <c r="BU92" s="130"/>
      <c r="BV92" s="132">
        <f t="shared" ref="BV92:BV98" si="118">BU92-BT92</f>
        <v>0</v>
      </c>
      <c r="BW92" s="132"/>
      <c r="BX92" s="130"/>
      <c r="BY92" s="130"/>
      <c r="BZ92" s="132">
        <f>BY92-BX92</f>
        <v>0</v>
      </c>
      <c r="CA92" s="132"/>
      <c r="CB92" s="130"/>
      <c r="CC92" s="130"/>
      <c r="CD92" s="132">
        <f t="shared" ref="CD92:CD98" si="119">CC92-CB92</f>
        <v>0</v>
      </c>
      <c r="CE92" s="132"/>
      <c r="CF92" s="130"/>
      <c r="CG92" s="130"/>
      <c r="CH92" s="132">
        <f>CG92-CF92</f>
        <v>0</v>
      </c>
      <c r="CI92" s="132"/>
      <c r="CJ92" s="130"/>
      <c r="CK92" s="130"/>
      <c r="CL92" s="132">
        <f>CK92-CJ92</f>
        <v>0</v>
      </c>
      <c r="CM92" s="115"/>
      <c r="CN92" s="134"/>
      <c r="CO92" s="134"/>
      <c r="CP92" s="134">
        <f>CO92-CN92</f>
        <v>0</v>
      </c>
      <c r="CQ92" s="134"/>
      <c r="CR92" s="86"/>
      <c r="CS92" s="86"/>
      <c r="CT92" s="127">
        <f>CS92-CR92</f>
        <v>0</v>
      </c>
      <c r="CU92" s="128"/>
      <c r="CV92" s="87"/>
      <c r="CW92" s="87"/>
      <c r="CX92" s="127">
        <f>CW92-CV92</f>
        <v>0</v>
      </c>
      <c r="CY92" s="128"/>
      <c r="CZ92" s="87"/>
      <c r="DA92" s="87"/>
      <c r="DB92" s="127">
        <f t="shared" ref="DB92:DB98" si="120">DA92-CZ92</f>
        <v>0</v>
      </c>
      <c r="DC92" s="128"/>
      <c r="DG92" s="134"/>
      <c r="DH92" s="134"/>
      <c r="DI92" s="134">
        <f>DH92-DG92</f>
        <v>0</v>
      </c>
      <c r="DJ92" s="134"/>
      <c r="DK92" s="134"/>
      <c r="DL92" s="134"/>
      <c r="DM92" s="134">
        <f>DL92-DK92</f>
        <v>0</v>
      </c>
      <c r="DN92" s="134"/>
    </row>
    <row r="93" spans="1:118" hidden="1" x14ac:dyDescent="0.2">
      <c r="A93" s="120"/>
      <c r="B93" s="121">
        <v>1718002454</v>
      </c>
      <c r="C93" s="135" t="s">
        <v>102</v>
      </c>
      <c r="D93" s="136"/>
      <c r="E93" s="130">
        <f t="shared" si="116"/>
        <v>0</v>
      </c>
      <c r="F93" s="130">
        <f t="shared" si="117"/>
        <v>0</v>
      </c>
      <c r="G93" s="131"/>
      <c r="H93" s="131"/>
      <c r="I93" s="130"/>
      <c r="J93" s="130"/>
      <c r="K93" s="132"/>
      <c r="L93" s="176"/>
      <c r="M93" s="130"/>
      <c r="N93" s="130"/>
      <c r="O93" s="132"/>
      <c r="P93" s="132"/>
      <c r="Q93" s="130"/>
      <c r="R93" s="130"/>
      <c r="S93" s="132"/>
      <c r="T93" s="132"/>
      <c r="U93" s="130"/>
      <c r="V93" s="130"/>
      <c r="W93" s="132"/>
      <c r="X93" s="132"/>
      <c r="Y93" s="133"/>
      <c r="Z93" s="133"/>
      <c r="AA93" s="132"/>
      <c r="AB93" s="132"/>
      <c r="AC93" s="130"/>
      <c r="AD93" s="130"/>
      <c r="AE93" s="132"/>
      <c r="AF93" s="132"/>
      <c r="AG93" s="130"/>
      <c r="AH93" s="130"/>
      <c r="AI93" s="132"/>
      <c r="AJ93" s="130"/>
      <c r="AK93" s="130"/>
      <c r="AL93" s="132"/>
      <c r="AM93" s="132"/>
      <c r="AN93" s="130"/>
      <c r="AO93" s="130"/>
      <c r="AP93" s="132"/>
      <c r="AQ93" s="132"/>
      <c r="AR93" s="132"/>
      <c r="AS93" s="132"/>
      <c r="AT93" s="132"/>
      <c r="AU93" s="132"/>
      <c r="AV93" s="182"/>
      <c r="AW93" s="185"/>
      <c r="AX93" s="132"/>
      <c r="AY93" s="173"/>
      <c r="AZ93" s="130"/>
      <c r="BA93" s="130"/>
      <c r="BB93" s="132"/>
      <c r="BC93" s="132"/>
      <c r="BD93" s="130"/>
      <c r="BE93" s="130"/>
      <c r="BF93" s="132"/>
      <c r="BG93" s="132"/>
      <c r="BH93" s="130"/>
      <c r="BI93" s="130"/>
      <c r="BJ93" s="132"/>
      <c r="BK93" s="132"/>
      <c r="BL93" s="130"/>
      <c r="BM93" s="130"/>
      <c r="BN93" s="132"/>
      <c r="BO93" s="132"/>
      <c r="BP93" s="130"/>
      <c r="BQ93" s="130"/>
      <c r="BR93" s="132"/>
      <c r="BS93" s="132"/>
      <c r="BT93" s="130"/>
      <c r="BU93" s="130"/>
      <c r="BV93" s="132"/>
      <c r="BW93" s="132"/>
      <c r="BX93" s="130"/>
      <c r="BY93" s="130"/>
      <c r="BZ93" s="132"/>
      <c r="CA93" s="132"/>
      <c r="CB93" s="130"/>
      <c r="CC93" s="130"/>
      <c r="CD93" s="132"/>
      <c r="CE93" s="132"/>
      <c r="CF93" s="130"/>
      <c r="CG93" s="130"/>
      <c r="CH93" s="132"/>
      <c r="CI93" s="132"/>
      <c r="CJ93" s="130"/>
      <c r="CK93" s="130"/>
      <c r="CL93" s="132"/>
      <c r="CM93" s="115"/>
      <c r="CN93" s="134"/>
      <c r="CO93" s="134"/>
      <c r="CP93" s="134"/>
      <c r="CQ93" s="134"/>
      <c r="CR93" s="86"/>
      <c r="CS93" s="86"/>
      <c r="CT93" s="127"/>
      <c r="CU93" s="128"/>
      <c r="CV93" s="87"/>
      <c r="CW93" s="87"/>
      <c r="CX93" s="127"/>
      <c r="CY93" s="128"/>
      <c r="CZ93" s="87"/>
      <c r="DA93" s="87"/>
      <c r="DB93" s="127"/>
      <c r="DC93" s="128"/>
      <c r="DG93" s="134"/>
      <c r="DH93" s="134"/>
      <c r="DI93" s="134"/>
      <c r="DJ93" s="134"/>
      <c r="DK93" s="134"/>
      <c r="DL93" s="134"/>
      <c r="DM93" s="134"/>
      <c r="DN93" s="134"/>
    </row>
    <row r="94" spans="1:118" ht="27.75" hidden="1" customHeight="1" x14ac:dyDescent="0.2">
      <c r="A94" s="186"/>
      <c r="B94" s="186">
        <v>1701055472</v>
      </c>
      <c r="C94" s="135" t="s">
        <v>103</v>
      </c>
      <c r="D94" s="184"/>
      <c r="E94" s="130">
        <f t="shared" si="116"/>
        <v>0</v>
      </c>
      <c r="F94" s="130">
        <f t="shared" si="117"/>
        <v>0</v>
      </c>
      <c r="G94" s="131">
        <f t="shared" si="111"/>
        <v>0</v>
      </c>
      <c r="H94" s="131" t="e">
        <f>F94/E94</f>
        <v>#DIV/0!</v>
      </c>
      <c r="I94" s="133"/>
      <c r="J94" s="133"/>
      <c r="K94" s="132">
        <f>J94-I94</f>
        <v>0</v>
      </c>
      <c r="L94" s="132"/>
      <c r="M94" s="130"/>
      <c r="N94" s="130"/>
      <c r="O94" s="132"/>
      <c r="P94" s="132"/>
      <c r="Q94" s="130"/>
      <c r="R94" s="130"/>
      <c r="S94" s="132"/>
      <c r="T94" s="132"/>
      <c r="U94" s="130"/>
      <c r="V94" s="130"/>
      <c r="W94" s="132"/>
      <c r="X94" s="132"/>
      <c r="Y94" s="133">
        <f>AC94</f>
        <v>0</v>
      </c>
      <c r="Z94" s="133">
        <f>AD94</f>
        <v>0</v>
      </c>
      <c r="AA94" s="132"/>
      <c r="AB94" s="132"/>
      <c r="AC94" s="130"/>
      <c r="AD94" s="130"/>
      <c r="AE94" s="132"/>
      <c r="AF94" s="132" t="e">
        <f>AD94/AC94</f>
        <v>#DIV/0!</v>
      </c>
      <c r="AG94" s="130"/>
      <c r="AH94" s="130"/>
      <c r="AI94" s="132"/>
      <c r="AJ94" s="130"/>
      <c r="AK94" s="130"/>
      <c r="AL94" s="132">
        <f t="shared" si="115"/>
        <v>0</v>
      </c>
      <c r="AM94" s="132"/>
      <c r="AN94" s="130"/>
      <c r="AO94" s="130"/>
      <c r="AP94" s="132"/>
      <c r="AQ94" s="132"/>
      <c r="AR94" s="130"/>
      <c r="AS94" s="130"/>
      <c r="AT94" s="132"/>
      <c r="AU94" s="132"/>
      <c r="AV94" s="130"/>
      <c r="AW94" s="130"/>
      <c r="AX94" s="132"/>
      <c r="AY94" s="173"/>
      <c r="AZ94" s="130"/>
      <c r="BA94" s="130"/>
      <c r="BB94" s="132"/>
      <c r="BC94" s="132"/>
      <c r="BD94" s="130"/>
      <c r="BE94" s="130"/>
      <c r="BF94" s="132"/>
      <c r="BG94" s="132"/>
      <c r="BH94" s="130"/>
      <c r="BI94" s="130"/>
      <c r="BJ94" s="132"/>
      <c r="BK94" s="132"/>
      <c r="BL94" s="130"/>
      <c r="BM94" s="130"/>
      <c r="BN94" s="132">
        <f>BM94-BL94</f>
        <v>0</v>
      </c>
      <c r="BO94" s="132"/>
      <c r="BP94" s="130"/>
      <c r="BQ94" s="130"/>
      <c r="BR94" s="132">
        <f>BQ94-BP94</f>
        <v>0</v>
      </c>
      <c r="BS94" s="132"/>
      <c r="BT94" s="130"/>
      <c r="BU94" s="130"/>
      <c r="BV94" s="132">
        <f>BU94-BT94</f>
        <v>0</v>
      </c>
      <c r="BW94" s="132"/>
      <c r="BX94" s="130"/>
      <c r="BY94" s="130"/>
      <c r="BZ94" s="132"/>
      <c r="CA94" s="132"/>
      <c r="CB94" s="130"/>
      <c r="CC94" s="130"/>
      <c r="CD94" s="132">
        <f>CC94-CB94</f>
        <v>0</v>
      </c>
      <c r="CE94" s="132"/>
      <c r="CF94" s="130"/>
      <c r="CG94" s="130"/>
      <c r="CH94" s="132"/>
      <c r="CI94" s="132"/>
      <c r="CJ94" s="130"/>
      <c r="CK94" s="130"/>
      <c r="CL94" s="132"/>
      <c r="CM94" s="115"/>
      <c r="CN94" s="133"/>
      <c r="CO94" s="133"/>
      <c r="CP94" s="134">
        <f>CO94-CN94</f>
        <v>0</v>
      </c>
      <c r="CQ94" s="134"/>
      <c r="CR94" s="87"/>
      <c r="CS94" s="87"/>
      <c r="CT94" s="127"/>
      <c r="CU94" s="128"/>
      <c r="CV94" s="87"/>
      <c r="CW94" s="87"/>
      <c r="CX94" s="127"/>
      <c r="CY94" s="128"/>
      <c r="CZ94" s="87"/>
      <c r="DA94" s="87"/>
      <c r="DB94" s="127">
        <f>DA94-CZ94</f>
        <v>0</v>
      </c>
      <c r="DC94" s="128"/>
      <c r="DG94" s="133"/>
      <c r="DH94" s="133"/>
      <c r="DI94" s="134">
        <f>DH94-DG94</f>
        <v>0</v>
      </c>
      <c r="DJ94" s="134"/>
      <c r="DK94" s="133"/>
      <c r="DL94" s="133"/>
      <c r="DM94" s="134">
        <f>DL94-DK94</f>
        <v>0</v>
      </c>
      <c r="DN94" s="134"/>
    </row>
    <row r="95" spans="1:118" hidden="1" x14ac:dyDescent="0.2">
      <c r="A95" s="120"/>
      <c r="B95" s="121"/>
      <c r="C95" s="120" t="s">
        <v>240</v>
      </c>
      <c r="D95" s="130"/>
      <c r="E95" s="130">
        <f t="shared" si="116"/>
        <v>0</v>
      </c>
      <c r="F95" s="130">
        <f t="shared" si="117"/>
        <v>0</v>
      </c>
      <c r="G95" s="131">
        <f t="shared" si="111"/>
        <v>0</v>
      </c>
      <c r="H95" s="131">
        <v>0</v>
      </c>
      <c r="I95" s="133"/>
      <c r="J95" s="133"/>
      <c r="K95" s="132">
        <f>J95-I95</f>
        <v>0</v>
      </c>
      <c r="L95" s="176"/>
      <c r="M95" s="130"/>
      <c r="N95" s="130"/>
      <c r="O95" s="132">
        <f>N95-M95</f>
        <v>0</v>
      </c>
      <c r="P95" s="132"/>
      <c r="Q95" s="130"/>
      <c r="R95" s="130"/>
      <c r="S95" s="132">
        <f>R95-Q95</f>
        <v>0</v>
      </c>
      <c r="T95" s="132"/>
      <c r="U95" s="130"/>
      <c r="V95" s="130"/>
      <c r="W95" s="132">
        <f>V95-U95</f>
        <v>0</v>
      </c>
      <c r="X95" s="132"/>
      <c r="Y95" s="133">
        <f>AC95</f>
        <v>0</v>
      </c>
      <c r="Z95" s="133">
        <f>AD95</f>
        <v>0</v>
      </c>
      <c r="AA95" s="132">
        <f>Z95-Y95</f>
        <v>0</v>
      </c>
      <c r="AB95" s="132"/>
      <c r="AC95" s="130"/>
      <c r="AD95" s="130"/>
      <c r="AE95" s="132">
        <f>AD95-AC95</f>
        <v>0</v>
      </c>
      <c r="AF95" s="132"/>
      <c r="AG95" s="130"/>
      <c r="AH95" s="130"/>
      <c r="AI95" s="132">
        <f>AH95-AG95</f>
        <v>0</v>
      </c>
      <c r="AJ95" s="130"/>
      <c r="AK95" s="130"/>
      <c r="AL95" s="132">
        <f t="shared" si="115"/>
        <v>0</v>
      </c>
      <c r="AM95" s="132"/>
      <c r="AN95" s="130"/>
      <c r="AO95" s="130"/>
      <c r="AP95" s="132">
        <f>AO95-AN95</f>
        <v>0</v>
      </c>
      <c r="AQ95" s="132"/>
      <c r="AR95" s="132"/>
      <c r="AS95" s="132"/>
      <c r="AT95" s="132">
        <f>AS95-AR95</f>
        <v>0</v>
      </c>
      <c r="AU95" s="132"/>
      <c r="AV95" s="130"/>
      <c r="AW95" s="130"/>
      <c r="AX95" s="132">
        <f>AW95-AV95</f>
        <v>0</v>
      </c>
      <c r="AY95" s="173"/>
      <c r="AZ95" s="130"/>
      <c r="BA95" s="130"/>
      <c r="BB95" s="132">
        <f>BA95-AZ95</f>
        <v>0</v>
      </c>
      <c r="BC95" s="132"/>
      <c r="BD95" s="130"/>
      <c r="BE95" s="130"/>
      <c r="BF95" s="132">
        <f>BE95-BD95</f>
        <v>0</v>
      </c>
      <c r="BG95" s="132"/>
      <c r="BH95" s="130"/>
      <c r="BI95" s="130"/>
      <c r="BJ95" s="132">
        <f>BI95-BH95</f>
        <v>0</v>
      </c>
      <c r="BK95" s="132"/>
      <c r="BL95" s="130"/>
      <c r="BM95" s="130"/>
      <c r="BN95" s="132">
        <f>BM95-BL95</f>
        <v>0</v>
      </c>
      <c r="BO95" s="132"/>
      <c r="BP95" s="130"/>
      <c r="BQ95" s="130"/>
      <c r="BR95" s="132">
        <f>BQ95-BP95</f>
        <v>0</v>
      </c>
      <c r="BS95" s="132"/>
      <c r="BT95" s="130"/>
      <c r="BU95" s="130"/>
      <c r="BV95" s="132">
        <f t="shared" si="118"/>
        <v>0</v>
      </c>
      <c r="BW95" s="132"/>
      <c r="BX95" s="130"/>
      <c r="BY95" s="130"/>
      <c r="BZ95" s="132">
        <f>BY95-BX95</f>
        <v>0</v>
      </c>
      <c r="CA95" s="132"/>
      <c r="CB95" s="130"/>
      <c r="CC95" s="130"/>
      <c r="CD95" s="132">
        <f t="shared" si="119"/>
        <v>0</v>
      </c>
      <c r="CE95" s="132"/>
      <c r="CF95" s="130"/>
      <c r="CG95" s="130"/>
      <c r="CH95" s="132">
        <f>CG95-CF95</f>
        <v>0</v>
      </c>
      <c r="CI95" s="132"/>
      <c r="CJ95" s="130"/>
      <c r="CK95" s="130"/>
      <c r="CL95" s="132">
        <f>CK95-CJ95</f>
        <v>0</v>
      </c>
      <c r="CM95" s="115"/>
      <c r="CN95" s="134"/>
      <c r="CO95" s="134"/>
      <c r="CP95" s="134">
        <f>CO95-CN95</f>
        <v>0</v>
      </c>
      <c r="CQ95" s="134"/>
      <c r="CR95" s="86"/>
      <c r="CS95" s="86"/>
      <c r="CT95" s="127">
        <f>CS95-CR95</f>
        <v>0</v>
      </c>
      <c r="CU95" s="128"/>
      <c r="CV95" s="87"/>
      <c r="CW95" s="87"/>
      <c r="CX95" s="127">
        <f>CW95-CV95</f>
        <v>0</v>
      </c>
      <c r="CY95" s="128"/>
      <c r="CZ95" s="87"/>
      <c r="DA95" s="87"/>
      <c r="DB95" s="127">
        <f t="shared" si="120"/>
        <v>0</v>
      </c>
      <c r="DC95" s="128"/>
      <c r="DG95" s="134"/>
      <c r="DH95" s="134"/>
      <c r="DI95" s="134">
        <f>DH95-DG95</f>
        <v>0</v>
      </c>
      <c r="DJ95" s="134"/>
      <c r="DK95" s="134"/>
      <c r="DL95" s="134"/>
      <c r="DM95" s="134">
        <f>DL95-DK95</f>
        <v>0</v>
      </c>
      <c r="DN95" s="134"/>
    </row>
    <row r="96" spans="1:118" hidden="1" x14ac:dyDescent="0.2">
      <c r="A96" s="120"/>
      <c r="B96" s="121">
        <v>1718000658</v>
      </c>
      <c r="C96" s="120" t="s">
        <v>104</v>
      </c>
      <c r="D96" s="130"/>
      <c r="E96" s="130">
        <f t="shared" si="116"/>
        <v>0</v>
      </c>
      <c r="F96" s="130">
        <f t="shared" si="117"/>
        <v>0</v>
      </c>
      <c r="G96" s="131">
        <f t="shared" si="111"/>
        <v>0</v>
      </c>
      <c r="H96" s="131" t="e">
        <f t="shared" si="112"/>
        <v>#DIV/0!</v>
      </c>
      <c r="I96" s="133"/>
      <c r="J96" s="133"/>
      <c r="K96" s="132">
        <f t="shared" si="85"/>
        <v>0</v>
      </c>
      <c r="L96" s="176"/>
      <c r="M96" s="130"/>
      <c r="N96" s="130"/>
      <c r="O96" s="132">
        <f>N96-M96</f>
        <v>0</v>
      </c>
      <c r="P96" s="132"/>
      <c r="Q96" s="130"/>
      <c r="R96" s="130"/>
      <c r="S96" s="132">
        <f>R96-Q96</f>
        <v>0</v>
      </c>
      <c r="T96" s="132"/>
      <c r="U96" s="130"/>
      <c r="V96" s="130"/>
      <c r="W96" s="132">
        <f>V96-U96</f>
        <v>0</v>
      </c>
      <c r="X96" s="132"/>
      <c r="Y96" s="133">
        <f t="shared" si="89"/>
        <v>0</v>
      </c>
      <c r="Z96" s="133">
        <f t="shared" si="89"/>
        <v>0</v>
      </c>
      <c r="AA96" s="132">
        <f>Z96-Y96</f>
        <v>0</v>
      </c>
      <c r="AB96" s="132"/>
      <c r="AC96" s="130"/>
      <c r="AD96" s="130"/>
      <c r="AE96" s="132">
        <f>AD96-AC96</f>
        <v>0</v>
      </c>
      <c r="AF96" s="132"/>
      <c r="AG96" s="130"/>
      <c r="AH96" s="130"/>
      <c r="AI96" s="132">
        <f>AH96-AG96</f>
        <v>0</v>
      </c>
      <c r="AJ96" s="130"/>
      <c r="AK96" s="130"/>
      <c r="AL96" s="132">
        <f t="shared" si="115"/>
        <v>0</v>
      </c>
      <c r="AM96" s="132"/>
      <c r="AN96" s="130"/>
      <c r="AO96" s="130"/>
      <c r="AP96" s="132"/>
      <c r="AQ96" s="132"/>
      <c r="AR96" s="132"/>
      <c r="AS96" s="132"/>
      <c r="AT96" s="132">
        <f>AS96-AR96</f>
        <v>0</v>
      </c>
      <c r="AU96" s="132"/>
      <c r="AV96" s="130"/>
      <c r="AW96" s="130"/>
      <c r="AX96" s="132">
        <f>AW96-AV96</f>
        <v>0</v>
      </c>
      <c r="AY96" s="173"/>
      <c r="AZ96" s="130"/>
      <c r="BA96" s="130"/>
      <c r="BB96" s="132">
        <f>BA96-AZ96</f>
        <v>0</v>
      </c>
      <c r="BC96" s="132"/>
      <c r="BD96" s="130"/>
      <c r="BE96" s="130"/>
      <c r="BF96" s="132">
        <f>BE96-BD96</f>
        <v>0</v>
      </c>
      <c r="BG96" s="132"/>
      <c r="BH96" s="130"/>
      <c r="BI96" s="130"/>
      <c r="BJ96" s="132">
        <f>BI96-BH96</f>
        <v>0</v>
      </c>
      <c r="BK96" s="132"/>
      <c r="BL96" s="130"/>
      <c r="BM96" s="130"/>
      <c r="BN96" s="132">
        <f t="shared" si="82"/>
        <v>0</v>
      </c>
      <c r="BO96" s="132"/>
      <c r="BP96" s="130"/>
      <c r="BQ96" s="130"/>
      <c r="BR96" s="132">
        <f t="shared" si="83"/>
        <v>0</v>
      </c>
      <c r="BS96" s="132"/>
      <c r="BT96" s="130"/>
      <c r="BU96" s="130"/>
      <c r="BV96" s="132">
        <f t="shared" si="118"/>
        <v>0</v>
      </c>
      <c r="BW96" s="132"/>
      <c r="BX96" s="130"/>
      <c r="BY96" s="130"/>
      <c r="BZ96" s="132">
        <f>BY96-BX96</f>
        <v>0</v>
      </c>
      <c r="CA96" s="132"/>
      <c r="CB96" s="130"/>
      <c r="CC96" s="130"/>
      <c r="CD96" s="132">
        <f t="shared" si="119"/>
        <v>0</v>
      </c>
      <c r="CE96" s="132"/>
      <c r="CF96" s="130"/>
      <c r="CG96" s="130"/>
      <c r="CH96" s="132">
        <f>CG96-CF96</f>
        <v>0</v>
      </c>
      <c r="CI96" s="132"/>
      <c r="CJ96" s="130"/>
      <c r="CK96" s="130"/>
      <c r="CL96" s="132">
        <f>CK96-CJ96</f>
        <v>0</v>
      </c>
      <c r="CM96" s="115"/>
      <c r="CN96" s="134"/>
      <c r="CO96" s="134"/>
      <c r="CP96" s="134">
        <f>CO96-CN96</f>
        <v>0</v>
      </c>
      <c r="CQ96" s="134"/>
      <c r="CR96" s="86"/>
      <c r="CS96" s="86"/>
      <c r="CT96" s="127">
        <f>CS96-CR96</f>
        <v>0</v>
      </c>
      <c r="CU96" s="128"/>
      <c r="CV96" s="87"/>
      <c r="CW96" s="87"/>
      <c r="CX96" s="127">
        <f>CW96-CV96</f>
        <v>0</v>
      </c>
      <c r="CY96" s="128"/>
      <c r="CZ96" s="87"/>
      <c r="DA96" s="87"/>
      <c r="DB96" s="127">
        <f t="shared" si="120"/>
        <v>0</v>
      </c>
      <c r="DC96" s="128"/>
      <c r="DG96" s="134"/>
      <c r="DH96" s="134"/>
      <c r="DI96" s="134">
        <f>DH96-DG96</f>
        <v>0</v>
      </c>
      <c r="DJ96" s="134"/>
      <c r="DK96" s="134"/>
      <c r="DL96" s="134"/>
      <c r="DM96" s="134">
        <f>DL96-DK96</f>
        <v>0</v>
      </c>
      <c r="DN96" s="134"/>
    </row>
    <row r="97" spans="1:118" s="146" customFormat="1" ht="27" customHeight="1" x14ac:dyDescent="0.2">
      <c r="A97" s="137" t="s">
        <v>105</v>
      </c>
      <c r="B97" s="137"/>
      <c r="C97" s="138" t="s">
        <v>106</v>
      </c>
      <c r="D97" s="140">
        <f>SUM(D99:D149)</f>
        <v>583.92630999999994</v>
      </c>
      <c r="E97" s="140">
        <f>SUM(E99:E149)</f>
        <v>1649.3799800000002</v>
      </c>
      <c r="F97" s="140">
        <f>J97+N97+R97+V97+Z97+AK97+AO97+AW97+BM97+BQ97+CG97+CO97+DL97+DA97+CS97</f>
        <v>3530.1772200000005</v>
      </c>
      <c r="G97" s="187">
        <f t="shared" si="111"/>
        <v>1880.7972400000003</v>
      </c>
      <c r="H97" s="163">
        <f>F97/E97</f>
        <v>2.1403056074440774</v>
      </c>
      <c r="I97" s="140">
        <f>SUM(I99:I149)</f>
        <v>409.22899999999998</v>
      </c>
      <c r="J97" s="140">
        <f>SUM(J99:J149)</f>
        <v>126.68509</v>
      </c>
      <c r="K97" s="140">
        <f>SUM(K99:K149)</f>
        <v>-294.99491</v>
      </c>
      <c r="L97" s="140">
        <f>J97/I97</f>
        <v>0.30957016731463316</v>
      </c>
      <c r="M97" s="140">
        <f>SUM(M99:M149)</f>
        <v>0</v>
      </c>
      <c r="N97" s="140">
        <f>SUM(N99:N149)</f>
        <v>0</v>
      </c>
      <c r="O97" s="140">
        <f t="shared" ref="O97:CA97" si="121">SUM(O99:O149)</f>
        <v>0</v>
      </c>
      <c r="P97" s="140">
        <v>0</v>
      </c>
      <c r="Q97" s="140">
        <f>SUM(Q99:Q149)</f>
        <v>0.88100000000000001</v>
      </c>
      <c r="R97" s="140">
        <f>SUM(R99:R149)</f>
        <v>0.66200000000000003</v>
      </c>
      <c r="S97" s="140">
        <f t="shared" si="121"/>
        <v>-0.21899999999999997</v>
      </c>
      <c r="T97" s="140">
        <v>0</v>
      </c>
      <c r="U97" s="140">
        <f>SUM(U99:U149)</f>
        <v>0</v>
      </c>
      <c r="V97" s="140">
        <f t="shared" si="121"/>
        <v>0</v>
      </c>
      <c r="W97" s="140">
        <f t="shared" si="121"/>
        <v>0</v>
      </c>
      <c r="X97" s="140">
        <v>0</v>
      </c>
      <c r="Y97" s="140">
        <f>SUM(Y99:Y149)</f>
        <v>0</v>
      </c>
      <c r="Z97" s="140">
        <f t="shared" si="121"/>
        <v>6.20831</v>
      </c>
      <c r="AA97" s="140">
        <f t="shared" si="121"/>
        <v>6.20831</v>
      </c>
      <c r="AB97" s="140" t="e">
        <f t="shared" si="121"/>
        <v>#DIV/0!</v>
      </c>
      <c r="AC97" s="140">
        <f>SUM(AC99:AC149)</f>
        <v>0</v>
      </c>
      <c r="AD97" s="140">
        <f t="shared" si="121"/>
        <v>0</v>
      </c>
      <c r="AE97" s="140">
        <f t="shared" si="121"/>
        <v>0</v>
      </c>
      <c r="AF97" s="140" t="e">
        <f t="shared" si="121"/>
        <v>#DIV/0!</v>
      </c>
      <c r="AG97" s="140">
        <f>SUM(AG99:AG149)</f>
        <v>0</v>
      </c>
      <c r="AH97" s="140">
        <f t="shared" si="121"/>
        <v>0</v>
      </c>
      <c r="AI97" s="140">
        <f t="shared" si="121"/>
        <v>0</v>
      </c>
      <c r="AJ97" s="140">
        <f>SUM(AJ99:AJ149)</f>
        <v>0</v>
      </c>
      <c r="AK97" s="140">
        <f>SUM(AK99:AK149)</f>
        <v>0</v>
      </c>
      <c r="AL97" s="140">
        <f t="shared" si="121"/>
        <v>0</v>
      </c>
      <c r="AM97" s="140" t="e">
        <f>AK97/AJ97</f>
        <v>#DIV/0!</v>
      </c>
      <c r="AN97" s="140">
        <f>SUM(AN99:AN149)</f>
        <v>0</v>
      </c>
      <c r="AO97" s="140">
        <f>SUM(AO99:AO149)</f>
        <v>0</v>
      </c>
      <c r="AP97" s="140">
        <f t="shared" si="121"/>
        <v>0</v>
      </c>
      <c r="AQ97" s="140"/>
      <c r="AR97" s="140">
        <f t="shared" si="121"/>
        <v>0</v>
      </c>
      <c r="AS97" s="140">
        <f t="shared" si="121"/>
        <v>0</v>
      </c>
      <c r="AT97" s="140">
        <f t="shared" si="121"/>
        <v>0</v>
      </c>
      <c r="AU97" s="140" t="e">
        <f>AS97/AR97</f>
        <v>#DIV/0!</v>
      </c>
      <c r="AV97" s="140">
        <f>SUM(AV99:AV149)</f>
        <v>0</v>
      </c>
      <c r="AW97" s="140">
        <f>SUM(AW99:AW149)</f>
        <v>0</v>
      </c>
      <c r="AX97" s="140">
        <f t="shared" si="121"/>
        <v>0</v>
      </c>
      <c r="AY97" s="140"/>
      <c r="AZ97" s="140">
        <f t="shared" si="121"/>
        <v>0</v>
      </c>
      <c r="BA97" s="140">
        <f t="shared" si="121"/>
        <v>0</v>
      </c>
      <c r="BB97" s="140">
        <f t="shared" si="121"/>
        <v>0</v>
      </c>
      <c r="BC97" s="140" t="e">
        <f t="shared" si="121"/>
        <v>#DIV/0!</v>
      </c>
      <c r="BD97" s="140">
        <f>SUM(BD99:BD149)</f>
        <v>0</v>
      </c>
      <c r="BE97" s="140">
        <f t="shared" si="121"/>
        <v>0</v>
      </c>
      <c r="BF97" s="140">
        <f t="shared" si="121"/>
        <v>0</v>
      </c>
      <c r="BG97" s="140" t="e">
        <f t="shared" si="121"/>
        <v>#DIV/0!</v>
      </c>
      <c r="BH97" s="140">
        <f>SUM(BH99:BH149)</f>
        <v>0</v>
      </c>
      <c r="BI97" s="140">
        <f t="shared" si="121"/>
        <v>0</v>
      </c>
      <c r="BJ97" s="140">
        <f t="shared" si="121"/>
        <v>0</v>
      </c>
      <c r="BK97" s="140" t="e">
        <f t="shared" si="121"/>
        <v>#DIV/0!</v>
      </c>
      <c r="BL97" s="140">
        <f>SUM(BL100:BL149)</f>
        <v>115.38937</v>
      </c>
      <c r="BM97" s="140">
        <f>SUM(BM99:BM149)</f>
        <v>190.34299999999999</v>
      </c>
      <c r="BN97" s="162">
        <f t="shared" si="82"/>
        <v>74.95362999999999</v>
      </c>
      <c r="BO97" s="142">
        <f>BM97/BL97</f>
        <v>1.649571359996159</v>
      </c>
      <c r="BP97" s="140">
        <f>SUM(BP100:BP149)</f>
        <v>0</v>
      </c>
      <c r="BQ97" s="140">
        <f>SUM(BQ99:BQ149)</f>
        <v>0</v>
      </c>
      <c r="BR97" s="162">
        <f t="shared" si="83"/>
        <v>0</v>
      </c>
      <c r="BS97" s="142" t="e">
        <f>BQ97/BP97</f>
        <v>#DIV/0!</v>
      </c>
      <c r="BT97" s="140">
        <f>SUM(BT100:BT149)</f>
        <v>0</v>
      </c>
      <c r="BU97" s="140">
        <f>SUM(BU100:BU149)</f>
        <v>0</v>
      </c>
      <c r="BV97" s="162">
        <f t="shared" si="118"/>
        <v>0</v>
      </c>
      <c r="BW97" s="142" t="e">
        <f>BU97/BT97</f>
        <v>#DIV/0!</v>
      </c>
      <c r="BX97" s="140">
        <f>SUM(BX99:BX149)</f>
        <v>0</v>
      </c>
      <c r="BY97" s="140">
        <f t="shared" si="121"/>
        <v>0</v>
      </c>
      <c r="BZ97" s="140">
        <f t="shared" si="121"/>
        <v>0</v>
      </c>
      <c r="CA97" s="140" t="e">
        <f t="shared" si="121"/>
        <v>#DIV/0!</v>
      </c>
      <c r="CB97" s="140">
        <f>SUM(CB100:CB149)</f>
        <v>0</v>
      </c>
      <c r="CC97" s="140">
        <f>SUM(CC100:CC149)</f>
        <v>0</v>
      </c>
      <c r="CD97" s="162">
        <f t="shared" si="119"/>
        <v>0</v>
      </c>
      <c r="CE97" s="142"/>
      <c r="CF97" s="140">
        <f>SUM(CF99:CF149)</f>
        <v>0</v>
      </c>
      <c r="CG97" s="140">
        <f>SUM(CG99:CG149)</f>
        <v>0</v>
      </c>
      <c r="CH97" s="140">
        <f t="shared" ref="CH97:CP97" si="122">SUM(CH99:CH149)</f>
        <v>0</v>
      </c>
      <c r="CI97" s="162">
        <v>0</v>
      </c>
      <c r="CJ97" s="140">
        <f t="shared" si="122"/>
        <v>0</v>
      </c>
      <c r="CK97" s="140">
        <f>SUM(CK99:CK149)</f>
        <v>0</v>
      </c>
      <c r="CL97" s="140">
        <f t="shared" si="122"/>
        <v>0</v>
      </c>
      <c r="CM97" s="143" t="e">
        <f t="shared" ref="CM97:CM103" si="123">CK97/CJ97</f>
        <v>#DIV/0!</v>
      </c>
      <c r="CN97" s="140">
        <f t="shared" si="122"/>
        <v>0</v>
      </c>
      <c r="CO97" s="140">
        <f t="shared" si="122"/>
        <v>0</v>
      </c>
      <c r="CP97" s="140">
        <f t="shared" si="122"/>
        <v>0</v>
      </c>
      <c r="CQ97" s="140"/>
      <c r="CR97" s="144">
        <f t="shared" ref="CR97:CW97" si="124">SUM(CR99:CR149)</f>
        <v>0</v>
      </c>
      <c r="CS97" s="144">
        <f t="shared" si="124"/>
        <v>509.11298999999997</v>
      </c>
      <c r="CT97" s="144">
        <f t="shared" si="124"/>
        <v>485.60151000000002</v>
      </c>
      <c r="CU97" s="163" t="e">
        <f>SUM(CU99:CU149)</f>
        <v>#DIV/0!</v>
      </c>
      <c r="CV97" s="144">
        <f t="shared" si="124"/>
        <v>0</v>
      </c>
      <c r="CW97" s="144">
        <f t="shared" si="124"/>
        <v>0</v>
      </c>
      <c r="CX97" s="145"/>
      <c r="CY97" s="141"/>
      <c r="CZ97" s="144">
        <f>SUM(CZ100:CZ149)</f>
        <v>0</v>
      </c>
      <c r="DA97" s="144">
        <f>SUM(DA100:DA149)</f>
        <v>36.1815</v>
      </c>
      <c r="DB97" s="188">
        <f t="shared" si="120"/>
        <v>36.1815</v>
      </c>
      <c r="DC97" s="141"/>
      <c r="DG97" s="140">
        <f t="shared" ref="DG97:DI97" si="125">SUM(DG99:DG149)</f>
        <v>0</v>
      </c>
      <c r="DH97" s="140">
        <f t="shared" si="125"/>
        <v>0</v>
      </c>
      <c r="DI97" s="140">
        <f t="shared" si="125"/>
        <v>0</v>
      </c>
      <c r="DJ97" s="140"/>
      <c r="DK97" s="140">
        <f t="shared" ref="DK97:DM97" si="126">SUM(DK99:DK149)</f>
        <v>1123.8806099999999</v>
      </c>
      <c r="DL97" s="140">
        <f t="shared" si="126"/>
        <v>2660.9843300000002</v>
      </c>
      <c r="DM97" s="140">
        <f t="shared" si="126"/>
        <v>1917.3654700000002</v>
      </c>
      <c r="DN97" s="140"/>
    </row>
    <row r="98" spans="1:118" ht="12.75" hidden="1" customHeight="1" x14ac:dyDescent="0.2">
      <c r="A98" s="186"/>
      <c r="B98" s="186"/>
      <c r="C98" s="135" t="s">
        <v>241</v>
      </c>
      <c r="D98" s="136"/>
      <c r="E98" s="130">
        <f>I98+M98+Q98+U98+Y98+AJ98+AN98+AR98+AV98+BD98+BH98+BX98+CF98+CJ98+CN98+CR98+CV98+CZ98+AZ98+BL98+BT98</f>
        <v>0</v>
      </c>
      <c r="F98" s="130">
        <f t="shared" si="117"/>
        <v>0</v>
      </c>
      <c r="G98" s="131">
        <f t="shared" si="111"/>
        <v>0</v>
      </c>
      <c r="H98" s="131" t="e">
        <f t="shared" si="112"/>
        <v>#DIV/0!</v>
      </c>
      <c r="I98" s="130"/>
      <c r="J98" s="130"/>
      <c r="K98" s="132">
        <f>J98-I98</f>
        <v>0</v>
      </c>
      <c r="L98" s="176" t="e">
        <f t="shared" ref="L98:L100" si="127">J98/I98</f>
        <v>#DIV/0!</v>
      </c>
      <c r="M98" s="130"/>
      <c r="N98" s="130"/>
      <c r="O98" s="132"/>
      <c r="P98" s="132"/>
      <c r="Q98" s="130"/>
      <c r="R98" s="130"/>
      <c r="S98" s="132"/>
      <c r="T98" s="132"/>
      <c r="U98" s="130"/>
      <c r="V98" s="130"/>
      <c r="W98" s="132"/>
      <c r="X98" s="132"/>
      <c r="Y98" s="133">
        <f t="shared" ref="Y98:Z140" si="128">AC98</f>
        <v>0</v>
      </c>
      <c r="Z98" s="133">
        <f t="shared" si="128"/>
        <v>0</v>
      </c>
      <c r="AA98" s="132"/>
      <c r="AB98" s="132"/>
      <c r="AC98" s="130"/>
      <c r="AD98" s="130"/>
      <c r="AE98" s="132">
        <f>AD98-AC98</f>
        <v>0</v>
      </c>
      <c r="AF98" s="132" t="e">
        <f>AD98/AC98</f>
        <v>#DIV/0!</v>
      </c>
      <c r="AG98" s="130"/>
      <c r="AH98" s="130"/>
      <c r="AI98" s="132"/>
      <c r="AJ98" s="130"/>
      <c r="AK98" s="130"/>
      <c r="AL98" s="132">
        <f>AK98-AJ98</f>
        <v>0</v>
      </c>
      <c r="AM98" s="132"/>
      <c r="AN98" s="130"/>
      <c r="AO98" s="130"/>
      <c r="AP98" s="132"/>
      <c r="AQ98" s="132"/>
      <c r="AR98" s="130"/>
      <c r="AS98" s="130"/>
      <c r="AT98" s="132">
        <f>AS98-AR98</f>
        <v>0</v>
      </c>
      <c r="AU98" s="132"/>
      <c r="AV98" s="130"/>
      <c r="AW98" s="130"/>
      <c r="AX98" s="132"/>
      <c r="AY98" s="132"/>
      <c r="AZ98" s="130"/>
      <c r="BA98" s="130"/>
      <c r="BB98" s="132"/>
      <c r="BC98" s="132"/>
      <c r="BD98" s="130"/>
      <c r="BE98" s="130"/>
      <c r="BF98" s="132"/>
      <c r="BG98" s="132"/>
      <c r="BH98" s="130"/>
      <c r="BI98" s="130"/>
      <c r="BJ98" s="132"/>
      <c r="BK98" s="132"/>
      <c r="BL98" s="130"/>
      <c r="BM98" s="130"/>
      <c r="BN98" s="132">
        <f t="shared" si="82"/>
        <v>0</v>
      </c>
      <c r="BO98" s="132"/>
      <c r="BP98" s="130"/>
      <c r="BQ98" s="130"/>
      <c r="BR98" s="132">
        <f t="shared" si="83"/>
        <v>0</v>
      </c>
      <c r="BS98" s="132"/>
      <c r="BT98" s="130"/>
      <c r="BU98" s="130"/>
      <c r="BV98" s="132">
        <f t="shared" si="118"/>
        <v>0</v>
      </c>
      <c r="BW98" s="132"/>
      <c r="BX98" s="130"/>
      <c r="BY98" s="130"/>
      <c r="BZ98" s="132"/>
      <c r="CA98" s="132"/>
      <c r="CB98" s="130"/>
      <c r="CC98" s="130"/>
      <c r="CD98" s="132">
        <f t="shared" si="119"/>
        <v>0</v>
      </c>
      <c r="CE98" s="132"/>
      <c r="CF98" s="130"/>
      <c r="CG98" s="133"/>
      <c r="CH98" s="134"/>
      <c r="CI98" s="134" t="e">
        <f t="shared" ref="CI98:CI100" si="129">CG98/CF98</f>
        <v>#DIV/0!</v>
      </c>
      <c r="CJ98" s="133"/>
      <c r="CK98" s="133"/>
      <c r="CL98" s="132"/>
      <c r="CM98" s="115" t="e">
        <f t="shared" si="123"/>
        <v>#DIV/0!</v>
      </c>
      <c r="CN98" s="133"/>
      <c r="CO98" s="133"/>
      <c r="CP98" s="134">
        <f>CO98-CN98</f>
        <v>0</v>
      </c>
      <c r="CQ98" s="134"/>
      <c r="CR98" s="87"/>
      <c r="CS98" s="87"/>
      <c r="CT98" s="127"/>
      <c r="CU98" s="128"/>
      <c r="CV98" s="87"/>
      <c r="CW98" s="87"/>
      <c r="CX98" s="127"/>
      <c r="CY98" s="128"/>
      <c r="CZ98" s="87"/>
      <c r="DA98" s="87"/>
      <c r="DB98" s="127">
        <f t="shared" si="120"/>
        <v>0</v>
      </c>
      <c r="DC98" s="128"/>
      <c r="DG98" s="133"/>
      <c r="DH98" s="133"/>
      <c r="DI98" s="134">
        <f>DH98-DG98</f>
        <v>0</v>
      </c>
      <c r="DJ98" s="134"/>
      <c r="DK98" s="133"/>
      <c r="DL98" s="133"/>
      <c r="DM98" s="134">
        <f>DL98-DK98</f>
        <v>0</v>
      </c>
      <c r="DN98" s="134"/>
    </row>
    <row r="99" spans="1:118" s="158" customFormat="1" ht="16.5" customHeight="1" x14ac:dyDescent="0.2">
      <c r="A99" s="189"/>
      <c r="B99" s="190" t="s">
        <v>107</v>
      </c>
      <c r="C99" s="149" t="s">
        <v>108</v>
      </c>
      <c r="D99" s="150"/>
      <c r="E99" s="151">
        <f t="shared" ref="E99:E149" si="130">I99+M99+Q99+U99+Y99+AJ99+AN99+AV99+BL99+CF99+CN99+DK99</f>
        <v>0</v>
      </c>
      <c r="F99" s="151">
        <f t="shared" si="117"/>
        <v>47.842790000000001</v>
      </c>
      <c r="G99" s="152">
        <f t="shared" si="111"/>
        <v>47.842790000000001</v>
      </c>
      <c r="H99" s="152" t="e">
        <f t="shared" si="112"/>
        <v>#DIV/0!</v>
      </c>
      <c r="I99" s="151"/>
      <c r="J99" s="151">
        <v>12.451000000000001</v>
      </c>
      <c r="K99" s="153"/>
      <c r="L99" s="191"/>
      <c r="M99" s="151"/>
      <c r="N99" s="151"/>
      <c r="O99" s="153">
        <f t="shared" ref="O99:O140" si="131">N99-M99</f>
        <v>0</v>
      </c>
      <c r="P99" s="153"/>
      <c r="Q99" s="151"/>
      <c r="R99" s="151"/>
      <c r="S99" s="153">
        <f t="shared" ref="S99:S140" si="132">R99-Q99</f>
        <v>0</v>
      </c>
      <c r="T99" s="153"/>
      <c r="U99" s="151"/>
      <c r="V99" s="151"/>
      <c r="W99" s="153">
        <f t="shared" ref="W99:W140" si="133">V99-U99</f>
        <v>0</v>
      </c>
      <c r="X99" s="153"/>
      <c r="Y99" s="151">
        <f t="shared" si="128"/>
        <v>0</v>
      </c>
      <c r="Z99" s="151">
        <f t="shared" si="128"/>
        <v>0</v>
      </c>
      <c r="AA99" s="153"/>
      <c r="AB99" s="153"/>
      <c r="AC99" s="151"/>
      <c r="AD99" s="151"/>
      <c r="AE99" s="153"/>
      <c r="AF99" s="153"/>
      <c r="AG99" s="151"/>
      <c r="AH99" s="151"/>
      <c r="AI99" s="153"/>
      <c r="AJ99" s="151"/>
      <c r="AK99" s="151"/>
      <c r="AL99" s="153"/>
      <c r="AM99" s="153"/>
      <c r="AN99" s="151"/>
      <c r="AO99" s="151"/>
      <c r="AP99" s="153">
        <f t="shared" ref="AP99:AP151" si="134">AO99-AN99</f>
        <v>0</v>
      </c>
      <c r="AQ99" s="153"/>
      <c r="AR99" s="151"/>
      <c r="AS99" s="151"/>
      <c r="AT99" s="153"/>
      <c r="AU99" s="153"/>
      <c r="AV99" s="151"/>
      <c r="AW99" s="151"/>
      <c r="AX99" s="153"/>
      <c r="AY99" s="153"/>
      <c r="AZ99" s="151"/>
      <c r="BA99" s="151"/>
      <c r="BB99" s="153"/>
      <c r="BC99" s="153"/>
      <c r="BD99" s="151"/>
      <c r="BE99" s="151"/>
      <c r="BF99" s="153"/>
      <c r="BG99" s="153"/>
      <c r="BH99" s="151"/>
      <c r="BI99" s="151"/>
      <c r="BJ99" s="153"/>
      <c r="BK99" s="153"/>
      <c r="BL99" s="151"/>
      <c r="BM99" s="151"/>
      <c r="BN99" s="153"/>
      <c r="BO99" s="153"/>
      <c r="BP99" s="151"/>
      <c r="BQ99" s="151"/>
      <c r="BR99" s="153"/>
      <c r="BS99" s="153"/>
      <c r="BT99" s="151"/>
      <c r="BU99" s="151"/>
      <c r="BV99" s="153"/>
      <c r="BW99" s="153"/>
      <c r="BX99" s="151"/>
      <c r="BY99" s="151"/>
      <c r="BZ99" s="153"/>
      <c r="CA99" s="153"/>
      <c r="CB99" s="151"/>
      <c r="CC99" s="151"/>
      <c r="CD99" s="153"/>
      <c r="CE99" s="153"/>
      <c r="CF99" s="151"/>
      <c r="CG99" s="151"/>
      <c r="CH99" s="153"/>
      <c r="CI99" s="153"/>
      <c r="CJ99" s="151"/>
      <c r="CK99" s="151"/>
      <c r="CL99" s="153"/>
      <c r="CM99" s="154"/>
      <c r="CN99" s="151"/>
      <c r="CO99" s="151"/>
      <c r="CP99" s="153"/>
      <c r="CQ99" s="153"/>
      <c r="CR99" s="157"/>
      <c r="CS99" s="157">
        <v>9.2715399999999999</v>
      </c>
      <c r="CT99" s="156"/>
      <c r="CU99" s="152"/>
      <c r="CV99" s="157"/>
      <c r="CW99" s="157"/>
      <c r="CX99" s="156"/>
      <c r="CY99" s="152"/>
      <c r="CZ99" s="157"/>
      <c r="DA99" s="157"/>
      <c r="DB99" s="156"/>
      <c r="DC99" s="152"/>
      <c r="DG99" s="151"/>
      <c r="DH99" s="151"/>
      <c r="DI99" s="153"/>
      <c r="DJ99" s="153"/>
      <c r="DK99" s="151"/>
      <c r="DL99" s="151">
        <v>26.120249999999999</v>
      </c>
      <c r="DM99" s="153"/>
      <c r="DN99" s="153"/>
    </row>
    <row r="100" spans="1:118" ht="12.75" hidden="1" customHeight="1" x14ac:dyDescent="0.2">
      <c r="A100" s="120"/>
      <c r="B100" s="121"/>
      <c r="C100" s="120" t="s">
        <v>242</v>
      </c>
      <c r="D100" s="129"/>
      <c r="E100" s="130">
        <f t="shared" si="130"/>
        <v>0</v>
      </c>
      <c r="F100" s="130">
        <f t="shared" si="117"/>
        <v>0</v>
      </c>
      <c r="G100" s="131">
        <f t="shared" si="111"/>
        <v>0</v>
      </c>
      <c r="H100" s="131">
        <v>0</v>
      </c>
      <c r="I100" s="130"/>
      <c r="J100" s="130"/>
      <c r="K100" s="132">
        <f t="shared" ref="K100:K151" si="135">J100-I100</f>
        <v>0</v>
      </c>
      <c r="L100" s="176" t="e">
        <f t="shared" si="127"/>
        <v>#DIV/0!</v>
      </c>
      <c r="M100" s="130"/>
      <c r="N100" s="130"/>
      <c r="O100" s="132">
        <f t="shared" si="131"/>
        <v>0</v>
      </c>
      <c r="P100" s="132"/>
      <c r="Q100" s="130"/>
      <c r="R100" s="130"/>
      <c r="S100" s="132">
        <f t="shared" si="132"/>
        <v>0</v>
      </c>
      <c r="T100" s="132"/>
      <c r="U100" s="130"/>
      <c r="V100" s="130"/>
      <c r="W100" s="132">
        <f t="shared" si="133"/>
        <v>0</v>
      </c>
      <c r="X100" s="132"/>
      <c r="Y100" s="133">
        <f t="shared" si="128"/>
        <v>0</v>
      </c>
      <c r="Z100" s="133">
        <f t="shared" si="128"/>
        <v>0</v>
      </c>
      <c r="AA100" s="132">
        <f t="shared" ref="AA100:AA140" si="136">Z100-Y100</f>
        <v>0</v>
      </c>
      <c r="AB100" s="132"/>
      <c r="AC100" s="130"/>
      <c r="AD100" s="130"/>
      <c r="AE100" s="132">
        <f t="shared" ref="AE100:AE136" si="137">AD100-AC100</f>
        <v>0</v>
      </c>
      <c r="AF100" s="132" t="e">
        <f>AD100/AC100</f>
        <v>#DIV/0!</v>
      </c>
      <c r="AG100" s="130"/>
      <c r="AH100" s="130"/>
      <c r="AI100" s="132"/>
      <c r="AJ100" s="130"/>
      <c r="AK100" s="130"/>
      <c r="AL100" s="132">
        <f t="shared" ref="AL100:AL140" si="138">AK100-AJ100</f>
        <v>0</v>
      </c>
      <c r="AM100" s="132"/>
      <c r="AN100" s="130"/>
      <c r="AO100" s="130"/>
      <c r="AP100" s="132">
        <f t="shared" si="134"/>
        <v>0</v>
      </c>
      <c r="AQ100" s="132"/>
      <c r="AR100" s="132"/>
      <c r="AS100" s="132"/>
      <c r="AT100" s="132">
        <f>AS100-AR100</f>
        <v>0</v>
      </c>
      <c r="AU100" s="132"/>
      <c r="AV100" s="130"/>
      <c r="AW100" s="130"/>
      <c r="AX100" s="132">
        <f t="shared" ref="AX100:AX150" si="139">AW100-AV100</f>
        <v>0</v>
      </c>
      <c r="AY100" s="132"/>
      <c r="AZ100" s="130"/>
      <c r="BA100" s="130"/>
      <c r="BB100" s="132">
        <v>0</v>
      </c>
      <c r="BC100" s="132"/>
      <c r="BD100" s="130"/>
      <c r="BE100" s="130"/>
      <c r="BF100" s="132">
        <f t="shared" ref="BF100:BF153" si="140">BE100-BD100</f>
        <v>0</v>
      </c>
      <c r="BG100" s="132"/>
      <c r="BH100" s="130"/>
      <c r="BI100" s="130"/>
      <c r="BJ100" s="132">
        <f t="shared" ref="BJ100:BJ153" si="141">BI100-BH100</f>
        <v>0</v>
      </c>
      <c r="BK100" s="132"/>
      <c r="BL100" s="130"/>
      <c r="BM100" s="130"/>
      <c r="BN100" s="132">
        <f t="shared" ref="BN100:BN152" si="142">BM100-BL100</f>
        <v>0</v>
      </c>
      <c r="BO100" s="132"/>
      <c r="BP100" s="130"/>
      <c r="BQ100" s="130"/>
      <c r="BR100" s="132">
        <f t="shared" ref="BR100:BR152" si="143">BQ100-BP100</f>
        <v>0</v>
      </c>
      <c r="BS100" s="132"/>
      <c r="BT100" s="130"/>
      <c r="BU100" s="130"/>
      <c r="BV100" s="132">
        <f t="shared" ref="BV100:BV152" si="144">BU100-BT100</f>
        <v>0</v>
      </c>
      <c r="BW100" s="132"/>
      <c r="BX100" s="130"/>
      <c r="BY100" s="130"/>
      <c r="BZ100" s="132">
        <f t="shared" ref="BZ100:BZ153" si="145">BY100-BX100</f>
        <v>0</v>
      </c>
      <c r="CA100" s="132"/>
      <c r="CB100" s="130"/>
      <c r="CC100" s="130"/>
      <c r="CD100" s="132">
        <f t="shared" ref="CD100:CD152" si="146">CC100-CB100</f>
        <v>0</v>
      </c>
      <c r="CE100" s="132"/>
      <c r="CF100" s="130"/>
      <c r="CG100" s="133"/>
      <c r="CH100" s="134">
        <f t="shared" ref="CH100:CH153" si="147">CG100-CF100</f>
        <v>0</v>
      </c>
      <c r="CI100" s="134" t="e">
        <f t="shared" si="129"/>
        <v>#DIV/0!</v>
      </c>
      <c r="CJ100" s="133"/>
      <c r="CK100" s="133"/>
      <c r="CL100" s="132">
        <f t="shared" ref="CL100:CL153" si="148">CK100-CJ100</f>
        <v>0</v>
      </c>
      <c r="CM100" s="115"/>
      <c r="CN100" s="134"/>
      <c r="CO100" s="134"/>
      <c r="CP100" s="134">
        <f>CO100-CN100</f>
        <v>0</v>
      </c>
      <c r="CQ100" s="134"/>
      <c r="CR100" s="86"/>
      <c r="CS100" s="86"/>
      <c r="CT100" s="127"/>
      <c r="CU100" s="128"/>
      <c r="CV100" s="87"/>
      <c r="CW100" s="87"/>
      <c r="CX100" s="127"/>
      <c r="CY100" s="128"/>
      <c r="CZ100" s="87"/>
      <c r="DA100" s="87"/>
      <c r="DB100" s="127">
        <f t="shared" ref="DB100:DB153" si="149">DA100-CZ100</f>
        <v>0</v>
      </c>
      <c r="DC100" s="128"/>
      <c r="DG100" s="134"/>
      <c r="DH100" s="134"/>
      <c r="DI100" s="134">
        <f>DH100-DG100</f>
        <v>0</v>
      </c>
      <c r="DJ100" s="134"/>
      <c r="DK100" s="134"/>
      <c r="DL100" s="134"/>
      <c r="DM100" s="134">
        <f>DL100-DK100</f>
        <v>0</v>
      </c>
      <c r="DN100" s="134"/>
    </row>
    <row r="101" spans="1:118" ht="12.75" hidden="1" customHeight="1" x14ac:dyDescent="0.2">
      <c r="A101" s="120"/>
      <c r="B101" s="121">
        <v>1718002126</v>
      </c>
      <c r="C101" s="120" t="s">
        <v>109</v>
      </c>
      <c r="D101" s="129"/>
      <c r="E101" s="130">
        <f t="shared" si="130"/>
        <v>0</v>
      </c>
      <c r="F101" s="130">
        <f t="shared" si="117"/>
        <v>0</v>
      </c>
      <c r="G101" s="131">
        <f t="shared" si="111"/>
        <v>0</v>
      </c>
      <c r="H101" s="131" t="e">
        <f t="shared" si="112"/>
        <v>#DIV/0!</v>
      </c>
      <c r="I101" s="130"/>
      <c r="J101" s="133"/>
      <c r="K101" s="132">
        <f t="shared" si="135"/>
        <v>0</v>
      </c>
      <c r="L101" s="176">
        <v>0</v>
      </c>
      <c r="M101" s="133"/>
      <c r="N101" s="133"/>
      <c r="O101" s="132">
        <f t="shared" si="131"/>
        <v>0</v>
      </c>
      <c r="P101" s="132">
        <v>0</v>
      </c>
      <c r="Q101" s="130"/>
      <c r="R101" s="130"/>
      <c r="S101" s="132">
        <f t="shared" si="132"/>
        <v>0</v>
      </c>
      <c r="T101" s="132"/>
      <c r="U101" s="130"/>
      <c r="V101" s="130"/>
      <c r="W101" s="132">
        <f t="shared" si="133"/>
        <v>0</v>
      </c>
      <c r="X101" s="132"/>
      <c r="Y101" s="133">
        <f t="shared" si="128"/>
        <v>0</v>
      </c>
      <c r="Z101" s="133">
        <f t="shared" si="128"/>
        <v>0</v>
      </c>
      <c r="AA101" s="132">
        <f t="shared" si="136"/>
        <v>0</v>
      </c>
      <c r="AB101" s="132"/>
      <c r="AC101" s="130"/>
      <c r="AD101" s="130"/>
      <c r="AE101" s="132">
        <f t="shared" si="137"/>
        <v>0</v>
      </c>
      <c r="AF101" s="132"/>
      <c r="AG101" s="130"/>
      <c r="AH101" s="130"/>
      <c r="AI101" s="132"/>
      <c r="AJ101" s="130"/>
      <c r="AK101" s="130"/>
      <c r="AL101" s="132">
        <f t="shared" si="138"/>
        <v>0</v>
      </c>
      <c r="AM101" s="132"/>
      <c r="AN101" s="130"/>
      <c r="AO101" s="130"/>
      <c r="AP101" s="132">
        <f t="shared" si="134"/>
        <v>0</v>
      </c>
      <c r="AQ101" s="132"/>
      <c r="AR101" s="132"/>
      <c r="AS101" s="132"/>
      <c r="AT101" s="132"/>
      <c r="AU101" s="132"/>
      <c r="AV101" s="130"/>
      <c r="AW101" s="130"/>
      <c r="AX101" s="132">
        <f>AW101-AV101</f>
        <v>0</v>
      </c>
      <c r="AY101" s="132"/>
      <c r="AZ101" s="130"/>
      <c r="BA101" s="130"/>
      <c r="BB101" s="132">
        <v>0</v>
      </c>
      <c r="BC101" s="132"/>
      <c r="BD101" s="130"/>
      <c r="BE101" s="130"/>
      <c r="BF101" s="132">
        <f t="shared" si="140"/>
        <v>0</v>
      </c>
      <c r="BG101" s="132"/>
      <c r="BH101" s="130"/>
      <c r="BI101" s="130"/>
      <c r="BJ101" s="132">
        <f t="shared" si="141"/>
        <v>0</v>
      </c>
      <c r="BK101" s="132"/>
      <c r="BL101" s="130"/>
      <c r="BM101" s="130"/>
      <c r="BN101" s="132">
        <f t="shared" si="142"/>
        <v>0</v>
      </c>
      <c r="BO101" s="132"/>
      <c r="BP101" s="130"/>
      <c r="BQ101" s="130"/>
      <c r="BR101" s="132">
        <f t="shared" si="143"/>
        <v>0</v>
      </c>
      <c r="BS101" s="132"/>
      <c r="BT101" s="130"/>
      <c r="BU101" s="130"/>
      <c r="BV101" s="132">
        <f t="shared" si="144"/>
        <v>0</v>
      </c>
      <c r="BW101" s="132"/>
      <c r="BX101" s="130"/>
      <c r="BY101" s="130"/>
      <c r="BZ101" s="132">
        <f t="shared" si="145"/>
        <v>0</v>
      </c>
      <c r="CA101" s="132"/>
      <c r="CB101" s="130"/>
      <c r="CC101" s="130"/>
      <c r="CD101" s="132">
        <f t="shared" si="146"/>
        <v>0</v>
      </c>
      <c r="CE101" s="132"/>
      <c r="CF101" s="183"/>
      <c r="CG101" s="192"/>
      <c r="CH101" s="134">
        <f t="shared" si="147"/>
        <v>0</v>
      </c>
      <c r="CI101" s="134"/>
      <c r="CJ101" s="133"/>
      <c r="CK101" s="133"/>
      <c r="CL101" s="132">
        <f t="shared" si="148"/>
        <v>0</v>
      </c>
      <c r="CM101" s="115"/>
      <c r="CN101" s="134"/>
      <c r="CO101" s="134"/>
      <c r="CP101" s="134">
        <v>0</v>
      </c>
      <c r="CQ101" s="134"/>
      <c r="CR101" s="86"/>
      <c r="CS101" s="86"/>
      <c r="CT101" s="127"/>
      <c r="CU101" s="128"/>
      <c r="CV101" s="87"/>
      <c r="CW101" s="87"/>
      <c r="CX101" s="127"/>
      <c r="CY101" s="128"/>
      <c r="CZ101" s="87"/>
      <c r="DA101" s="87"/>
      <c r="DB101" s="127">
        <f t="shared" si="149"/>
        <v>0</v>
      </c>
      <c r="DC101" s="128"/>
      <c r="DG101" s="134"/>
      <c r="DH101" s="134"/>
      <c r="DI101" s="134">
        <v>0</v>
      </c>
      <c r="DJ101" s="134"/>
      <c r="DK101" s="134"/>
      <c r="DL101" s="134"/>
      <c r="DM101" s="134">
        <v>0</v>
      </c>
      <c r="DN101" s="134"/>
    </row>
    <row r="102" spans="1:118" s="158" customFormat="1" ht="12" customHeight="1" x14ac:dyDescent="0.2">
      <c r="A102" s="147"/>
      <c r="B102" s="148">
        <v>1718002246</v>
      </c>
      <c r="C102" s="147" t="s">
        <v>110</v>
      </c>
      <c r="D102" s="157"/>
      <c r="E102" s="151">
        <f t="shared" si="130"/>
        <v>0</v>
      </c>
      <c r="F102" s="151">
        <f t="shared" si="117"/>
        <v>7.0852300000000001</v>
      </c>
      <c r="G102" s="152">
        <f t="shared" si="111"/>
        <v>7.0852300000000001</v>
      </c>
      <c r="H102" s="152" t="e">
        <f t="shared" si="112"/>
        <v>#DIV/0!</v>
      </c>
      <c r="I102" s="151"/>
      <c r="J102" s="151">
        <v>1.1559999999999999</v>
      </c>
      <c r="K102" s="153">
        <f t="shared" si="135"/>
        <v>1.1559999999999999</v>
      </c>
      <c r="L102" s="191"/>
      <c r="M102" s="193"/>
      <c r="N102" s="193"/>
      <c r="O102" s="153">
        <f t="shared" si="131"/>
        <v>0</v>
      </c>
      <c r="P102" s="153"/>
      <c r="Q102" s="151"/>
      <c r="R102" s="151"/>
      <c r="S102" s="153">
        <f t="shared" si="132"/>
        <v>0</v>
      </c>
      <c r="T102" s="153"/>
      <c r="U102" s="151"/>
      <c r="V102" s="151"/>
      <c r="W102" s="153">
        <f t="shared" si="133"/>
        <v>0</v>
      </c>
      <c r="X102" s="153"/>
      <c r="Y102" s="151">
        <f t="shared" si="128"/>
        <v>0</v>
      </c>
      <c r="Z102" s="151">
        <f t="shared" si="128"/>
        <v>0</v>
      </c>
      <c r="AA102" s="153">
        <f t="shared" si="136"/>
        <v>0</v>
      </c>
      <c r="AB102" s="153"/>
      <c r="AC102" s="151"/>
      <c r="AD102" s="151"/>
      <c r="AE102" s="153">
        <f t="shared" si="137"/>
        <v>0</v>
      </c>
      <c r="AF102" s="153"/>
      <c r="AG102" s="151"/>
      <c r="AH102" s="151"/>
      <c r="AI102" s="153"/>
      <c r="AJ102" s="151"/>
      <c r="AK102" s="151"/>
      <c r="AL102" s="153">
        <f t="shared" si="138"/>
        <v>0</v>
      </c>
      <c r="AM102" s="153"/>
      <c r="AN102" s="151"/>
      <c r="AO102" s="151"/>
      <c r="AP102" s="153">
        <f t="shared" si="134"/>
        <v>0</v>
      </c>
      <c r="AQ102" s="153"/>
      <c r="AR102" s="153"/>
      <c r="AS102" s="153"/>
      <c r="AT102" s="153"/>
      <c r="AU102" s="153"/>
      <c r="AV102" s="151"/>
      <c r="AW102" s="151"/>
      <c r="AX102" s="153">
        <f t="shared" si="139"/>
        <v>0</v>
      </c>
      <c r="AY102" s="153"/>
      <c r="AZ102" s="151"/>
      <c r="BA102" s="151"/>
      <c r="BB102" s="153">
        <v>0</v>
      </c>
      <c r="BC102" s="153"/>
      <c r="BD102" s="151"/>
      <c r="BE102" s="151"/>
      <c r="BF102" s="153">
        <f t="shared" si="140"/>
        <v>0</v>
      </c>
      <c r="BG102" s="153"/>
      <c r="BH102" s="151"/>
      <c r="BI102" s="151"/>
      <c r="BJ102" s="153">
        <f t="shared" si="141"/>
        <v>0</v>
      </c>
      <c r="BK102" s="153"/>
      <c r="BL102" s="151"/>
      <c r="BM102" s="151"/>
      <c r="BN102" s="153">
        <f t="shared" si="142"/>
        <v>0</v>
      </c>
      <c r="BO102" s="153"/>
      <c r="BP102" s="151"/>
      <c r="BQ102" s="151"/>
      <c r="BR102" s="153">
        <f t="shared" si="143"/>
        <v>0</v>
      </c>
      <c r="BS102" s="153"/>
      <c r="BT102" s="151"/>
      <c r="BU102" s="151"/>
      <c r="BV102" s="153">
        <f t="shared" si="144"/>
        <v>0</v>
      </c>
      <c r="BW102" s="153"/>
      <c r="BX102" s="151"/>
      <c r="BY102" s="151"/>
      <c r="BZ102" s="153">
        <f t="shared" si="145"/>
        <v>0</v>
      </c>
      <c r="CA102" s="153"/>
      <c r="CB102" s="151"/>
      <c r="CC102" s="151"/>
      <c r="CD102" s="153">
        <f t="shared" si="146"/>
        <v>0</v>
      </c>
      <c r="CE102" s="153"/>
      <c r="CF102" s="151"/>
      <c r="CG102" s="151"/>
      <c r="CH102" s="153">
        <f t="shared" si="147"/>
        <v>0</v>
      </c>
      <c r="CI102" s="153"/>
      <c r="CJ102" s="151"/>
      <c r="CK102" s="151"/>
      <c r="CL102" s="153">
        <f t="shared" si="148"/>
        <v>0</v>
      </c>
      <c r="CM102" s="154" t="e">
        <f t="shared" si="123"/>
        <v>#DIV/0!</v>
      </c>
      <c r="CN102" s="153"/>
      <c r="CO102" s="153"/>
      <c r="CP102" s="153">
        <v>0</v>
      </c>
      <c r="CQ102" s="153"/>
      <c r="CR102" s="155"/>
      <c r="CS102" s="155">
        <v>3.5064799999999998</v>
      </c>
      <c r="CT102" s="156"/>
      <c r="CU102" s="152"/>
      <c r="CV102" s="157"/>
      <c r="CW102" s="157"/>
      <c r="CX102" s="156"/>
      <c r="CY102" s="152"/>
      <c r="CZ102" s="157"/>
      <c r="DA102" s="157"/>
      <c r="DB102" s="156">
        <f t="shared" si="149"/>
        <v>0</v>
      </c>
      <c r="DC102" s="152"/>
      <c r="DG102" s="153"/>
      <c r="DH102" s="153"/>
      <c r="DI102" s="153">
        <v>0</v>
      </c>
      <c r="DJ102" s="153"/>
      <c r="DK102" s="153"/>
      <c r="DL102" s="153">
        <v>2.4227500000000002</v>
      </c>
      <c r="DM102" s="153">
        <v>0</v>
      </c>
      <c r="DN102" s="153"/>
    </row>
    <row r="103" spans="1:118" hidden="1" x14ac:dyDescent="0.2">
      <c r="A103" s="120"/>
      <c r="B103" s="186">
        <v>5406306334</v>
      </c>
      <c r="C103" s="120" t="s">
        <v>111</v>
      </c>
      <c r="D103" s="130"/>
      <c r="E103" s="130">
        <f t="shared" si="130"/>
        <v>0</v>
      </c>
      <c r="F103" s="130">
        <f t="shared" si="117"/>
        <v>0</v>
      </c>
      <c r="G103" s="131">
        <f t="shared" si="111"/>
        <v>0</v>
      </c>
      <c r="H103" s="131" t="e">
        <f t="shared" si="112"/>
        <v>#DIV/0!</v>
      </c>
      <c r="I103" s="133"/>
      <c r="J103" s="133"/>
      <c r="K103" s="132">
        <f t="shared" si="135"/>
        <v>0</v>
      </c>
      <c r="L103" s="176">
        <v>0</v>
      </c>
      <c r="M103" s="130"/>
      <c r="N103" s="130"/>
      <c r="O103" s="132">
        <f t="shared" si="131"/>
        <v>0</v>
      </c>
      <c r="P103" s="132"/>
      <c r="Q103" s="130"/>
      <c r="R103" s="130"/>
      <c r="S103" s="132">
        <f t="shared" si="132"/>
        <v>0</v>
      </c>
      <c r="T103" s="132"/>
      <c r="U103" s="130"/>
      <c r="V103" s="130"/>
      <c r="W103" s="132">
        <f t="shared" si="133"/>
        <v>0</v>
      </c>
      <c r="X103" s="132"/>
      <c r="Y103" s="133">
        <f t="shared" si="128"/>
        <v>0</v>
      </c>
      <c r="Z103" s="133">
        <f t="shared" si="128"/>
        <v>0</v>
      </c>
      <c r="AA103" s="132">
        <f t="shared" si="136"/>
        <v>0</v>
      </c>
      <c r="AB103" s="132"/>
      <c r="AC103" s="130"/>
      <c r="AD103" s="130"/>
      <c r="AE103" s="132">
        <f t="shared" si="137"/>
        <v>0</v>
      </c>
      <c r="AF103" s="132"/>
      <c r="AG103" s="130"/>
      <c r="AH103" s="130"/>
      <c r="AI103" s="132"/>
      <c r="AJ103" s="130"/>
      <c r="AK103" s="130"/>
      <c r="AL103" s="132">
        <f t="shared" si="138"/>
        <v>0</v>
      </c>
      <c r="AM103" s="132"/>
      <c r="AN103" s="130"/>
      <c r="AO103" s="130"/>
      <c r="AP103" s="132">
        <f t="shared" si="134"/>
        <v>0</v>
      </c>
      <c r="AQ103" s="132"/>
      <c r="AR103" s="132"/>
      <c r="AS103" s="132"/>
      <c r="AT103" s="132"/>
      <c r="AU103" s="132"/>
      <c r="AV103" s="130"/>
      <c r="AW103" s="130"/>
      <c r="AX103" s="132">
        <f t="shared" si="139"/>
        <v>0</v>
      </c>
      <c r="AY103" s="132"/>
      <c r="AZ103" s="130"/>
      <c r="BA103" s="130"/>
      <c r="BB103" s="132">
        <v>0</v>
      </c>
      <c r="BC103" s="132"/>
      <c r="BD103" s="130"/>
      <c r="BE103" s="130"/>
      <c r="BF103" s="132">
        <f t="shared" si="140"/>
        <v>0</v>
      </c>
      <c r="BG103" s="132"/>
      <c r="BH103" s="130"/>
      <c r="BI103" s="130"/>
      <c r="BJ103" s="132">
        <f t="shared" si="141"/>
        <v>0</v>
      </c>
      <c r="BK103" s="132"/>
      <c r="BL103" s="130"/>
      <c r="BM103" s="130"/>
      <c r="BN103" s="132">
        <f t="shared" si="142"/>
        <v>0</v>
      </c>
      <c r="BO103" s="132"/>
      <c r="BP103" s="130"/>
      <c r="BQ103" s="130"/>
      <c r="BR103" s="132">
        <f t="shared" si="143"/>
        <v>0</v>
      </c>
      <c r="BS103" s="132"/>
      <c r="BT103" s="130"/>
      <c r="BU103" s="130"/>
      <c r="BV103" s="132">
        <f t="shared" si="144"/>
        <v>0</v>
      </c>
      <c r="BW103" s="132"/>
      <c r="BX103" s="130"/>
      <c r="BY103" s="130"/>
      <c r="BZ103" s="132">
        <f t="shared" si="145"/>
        <v>0</v>
      </c>
      <c r="CA103" s="132"/>
      <c r="CB103" s="130"/>
      <c r="CC103" s="130"/>
      <c r="CD103" s="132">
        <f t="shared" si="146"/>
        <v>0</v>
      </c>
      <c r="CE103" s="132"/>
      <c r="CF103" s="183"/>
      <c r="CG103" s="192"/>
      <c r="CH103" s="134">
        <f t="shared" si="147"/>
        <v>0</v>
      </c>
      <c r="CI103" s="134"/>
      <c r="CJ103" s="133"/>
      <c r="CK103" s="133"/>
      <c r="CL103" s="132">
        <f t="shared" si="148"/>
        <v>0</v>
      </c>
      <c r="CM103" s="115" t="e">
        <f t="shared" si="123"/>
        <v>#DIV/0!</v>
      </c>
      <c r="CN103" s="134"/>
      <c r="CO103" s="134"/>
      <c r="CP103" s="134">
        <v>0</v>
      </c>
      <c r="CQ103" s="134"/>
      <c r="CR103" s="86"/>
      <c r="CS103" s="86"/>
      <c r="CT103" s="127"/>
      <c r="CU103" s="128"/>
      <c r="CV103" s="87"/>
      <c r="CW103" s="87"/>
      <c r="CX103" s="127"/>
      <c r="CY103" s="128"/>
      <c r="CZ103" s="87"/>
      <c r="DA103" s="87"/>
      <c r="DB103" s="127">
        <f t="shared" si="149"/>
        <v>0</v>
      </c>
      <c r="DC103" s="128"/>
      <c r="DG103" s="134"/>
      <c r="DH103" s="134"/>
      <c r="DI103" s="134">
        <v>0</v>
      </c>
      <c r="DJ103" s="134"/>
      <c r="DK103" s="134"/>
      <c r="DL103" s="134"/>
      <c r="DM103" s="134">
        <v>0</v>
      </c>
      <c r="DN103" s="134"/>
    </row>
    <row r="104" spans="1:118" ht="12.75" hidden="1" customHeight="1" x14ac:dyDescent="0.2">
      <c r="A104" s="120"/>
      <c r="B104" s="186"/>
      <c r="C104" s="120" t="s">
        <v>112</v>
      </c>
      <c r="D104" s="129"/>
      <c r="E104" s="130">
        <f t="shared" si="130"/>
        <v>0</v>
      </c>
      <c r="F104" s="130">
        <f t="shared" si="117"/>
        <v>0</v>
      </c>
      <c r="G104" s="131">
        <f t="shared" si="111"/>
        <v>0</v>
      </c>
      <c r="H104" s="131">
        <v>0</v>
      </c>
      <c r="I104" s="133"/>
      <c r="J104" s="133"/>
      <c r="K104" s="132">
        <f t="shared" si="135"/>
        <v>0</v>
      </c>
      <c r="L104" s="132"/>
      <c r="M104" s="130"/>
      <c r="N104" s="130"/>
      <c r="O104" s="132">
        <f t="shared" si="131"/>
        <v>0</v>
      </c>
      <c r="P104" s="132"/>
      <c r="Q104" s="130"/>
      <c r="R104" s="130"/>
      <c r="S104" s="132">
        <f t="shared" si="132"/>
        <v>0</v>
      </c>
      <c r="T104" s="132"/>
      <c r="U104" s="130"/>
      <c r="V104" s="130"/>
      <c r="W104" s="132">
        <f t="shared" si="133"/>
        <v>0</v>
      </c>
      <c r="X104" s="132"/>
      <c r="Y104" s="133">
        <f t="shared" si="128"/>
        <v>0</v>
      </c>
      <c r="Z104" s="133">
        <f t="shared" si="128"/>
        <v>0</v>
      </c>
      <c r="AA104" s="132">
        <f t="shared" si="136"/>
        <v>0</v>
      </c>
      <c r="AB104" s="132"/>
      <c r="AC104" s="130"/>
      <c r="AD104" s="130"/>
      <c r="AE104" s="132">
        <f t="shared" si="137"/>
        <v>0</v>
      </c>
      <c r="AF104" s="132"/>
      <c r="AG104" s="130"/>
      <c r="AH104" s="130"/>
      <c r="AI104" s="132"/>
      <c r="AJ104" s="130"/>
      <c r="AK104" s="130"/>
      <c r="AL104" s="132">
        <f t="shared" si="138"/>
        <v>0</v>
      </c>
      <c r="AM104" s="132"/>
      <c r="AN104" s="130"/>
      <c r="AO104" s="130"/>
      <c r="AP104" s="132">
        <f t="shared" si="134"/>
        <v>0</v>
      </c>
      <c r="AQ104" s="132"/>
      <c r="AR104" s="132"/>
      <c r="AS104" s="132"/>
      <c r="AT104" s="132"/>
      <c r="AU104" s="132"/>
      <c r="AV104" s="130"/>
      <c r="AW104" s="130"/>
      <c r="AX104" s="132">
        <f t="shared" si="139"/>
        <v>0</v>
      </c>
      <c r="AY104" s="132"/>
      <c r="AZ104" s="130"/>
      <c r="BA104" s="130"/>
      <c r="BB104" s="132">
        <v>0</v>
      </c>
      <c r="BC104" s="132"/>
      <c r="BD104" s="130"/>
      <c r="BE104" s="130"/>
      <c r="BF104" s="132">
        <f t="shared" si="140"/>
        <v>0</v>
      </c>
      <c r="BG104" s="132"/>
      <c r="BH104" s="130"/>
      <c r="BI104" s="130"/>
      <c r="BJ104" s="132">
        <f t="shared" si="141"/>
        <v>0</v>
      </c>
      <c r="BK104" s="132"/>
      <c r="BL104" s="130"/>
      <c r="BM104" s="130"/>
      <c r="BN104" s="132">
        <f t="shared" si="142"/>
        <v>0</v>
      </c>
      <c r="BO104" s="132"/>
      <c r="BP104" s="130"/>
      <c r="BQ104" s="130"/>
      <c r="BR104" s="132">
        <f t="shared" si="143"/>
        <v>0</v>
      </c>
      <c r="BS104" s="132"/>
      <c r="BT104" s="130"/>
      <c r="BU104" s="130"/>
      <c r="BV104" s="132">
        <f t="shared" si="144"/>
        <v>0</v>
      </c>
      <c r="BW104" s="132"/>
      <c r="BX104" s="130"/>
      <c r="BY104" s="130"/>
      <c r="BZ104" s="132">
        <f t="shared" si="145"/>
        <v>0</v>
      </c>
      <c r="CA104" s="132"/>
      <c r="CB104" s="130"/>
      <c r="CC104" s="130"/>
      <c r="CD104" s="132">
        <f t="shared" si="146"/>
        <v>0</v>
      </c>
      <c r="CE104" s="132"/>
      <c r="CF104" s="130"/>
      <c r="CG104" s="133"/>
      <c r="CH104" s="134">
        <f t="shared" si="147"/>
        <v>0</v>
      </c>
      <c r="CI104" s="134"/>
      <c r="CJ104" s="133"/>
      <c r="CK104" s="133"/>
      <c r="CL104" s="132">
        <f t="shared" si="148"/>
        <v>0</v>
      </c>
      <c r="CM104" s="115"/>
      <c r="CN104" s="134"/>
      <c r="CO104" s="134"/>
      <c r="CP104" s="134">
        <v>0</v>
      </c>
      <c r="CQ104" s="134"/>
      <c r="CR104" s="86"/>
      <c r="CS104" s="86"/>
      <c r="CT104" s="127"/>
      <c r="CU104" s="128"/>
      <c r="CV104" s="87"/>
      <c r="CW104" s="87"/>
      <c r="CX104" s="127"/>
      <c r="CY104" s="128"/>
      <c r="CZ104" s="87"/>
      <c r="DA104" s="87"/>
      <c r="DB104" s="127">
        <f t="shared" si="149"/>
        <v>0</v>
      </c>
      <c r="DC104" s="128"/>
      <c r="DG104" s="134"/>
      <c r="DH104" s="134"/>
      <c r="DI104" s="134">
        <v>0</v>
      </c>
      <c r="DJ104" s="134"/>
      <c r="DK104" s="134"/>
      <c r="DL104" s="134"/>
      <c r="DM104" s="134">
        <v>0</v>
      </c>
      <c r="DN104" s="134"/>
    </row>
    <row r="105" spans="1:118" ht="12.75" customHeight="1" x14ac:dyDescent="0.2">
      <c r="A105" s="120"/>
      <c r="B105" s="186">
        <v>1718002510</v>
      </c>
      <c r="C105" s="120" t="s">
        <v>113</v>
      </c>
      <c r="D105" s="129"/>
      <c r="E105" s="130">
        <f t="shared" si="130"/>
        <v>548.64500999999996</v>
      </c>
      <c r="F105" s="130">
        <f t="shared" si="117"/>
        <v>0</v>
      </c>
      <c r="G105" s="131">
        <f t="shared" si="111"/>
        <v>-548.64500999999996</v>
      </c>
      <c r="H105" s="131">
        <f t="shared" si="112"/>
        <v>0</v>
      </c>
      <c r="I105" s="133">
        <v>216.14599999999999</v>
      </c>
      <c r="J105" s="133"/>
      <c r="K105" s="132">
        <f t="shared" si="135"/>
        <v>-216.14599999999999</v>
      </c>
      <c r="L105" s="132"/>
      <c r="M105" s="133"/>
      <c r="N105" s="133"/>
      <c r="O105" s="132">
        <f t="shared" si="131"/>
        <v>0</v>
      </c>
      <c r="P105" s="132"/>
      <c r="Q105" s="130"/>
      <c r="R105" s="130"/>
      <c r="S105" s="132">
        <f t="shared" si="132"/>
        <v>0</v>
      </c>
      <c r="T105" s="132"/>
      <c r="U105" s="130"/>
      <c r="V105" s="130"/>
      <c r="W105" s="132">
        <f t="shared" si="133"/>
        <v>0</v>
      </c>
      <c r="X105" s="132"/>
      <c r="Y105" s="133">
        <f t="shared" si="128"/>
        <v>0</v>
      </c>
      <c r="Z105" s="133">
        <f t="shared" si="128"/>
        <v>0</v>
      </c>
      <c r="AA105" s="132">
        <f t="shared" si="136"/>
        <v>0</v>
      </c>
      <c r="AB105" s="132"/>
      <c r="AC105" s="130"/>
      <c r="AD105" s="130"/>
      <c r="AE105" s="132">
        <f t="shared" si="137"/>
        <v>0</v>
      </c>
      <c r="AF105" s="132"/>
      <c r="AG105" s="130"/>
      <c r="AH105" s="130"/>
      <c r="AI105" s="132"/>
      <c r="AJ105" s="130"/>
      <c r="AK105" s="130"/>
      <c r="AL105" s="132">
        <f t="shared" si="138"/>
        <v>0</v>
      </c>
      <c r="AM105" s="132"/>
      <c r="AN105" s="130"/>
      <c r="AO105" s="130"/>
      <c r="AP105" s="132">
        <f t="shared" si="134"/>
        <v>0</v>
      </c>
      <c r="AQ105" s="132"/>
      <c r="AR105" s="132"/>
      <c r="AS105" s="132"/>
      <c r="AT105" s="132"/>
      <c r="AU105" s="132"/>
      <c r="AV105" s="130"/>
      <c r="AW105" s="130"/>
      <c r="AX105" s="132">
        <f t="shared" si="139"/>
        <v>0</v>
      </c>
      <c r="AY105" s="132"/>
      <c r="AZ105" s="130"/>
      <c r="BA105" s="130"/>
      <c r="BB105" s="132">
        <v>0</v>
      </c>
      <c r="BC105" s="132"/>
      <c r="BD105" s="130"/>
      <c r="BE105" s="130"/>
      <c r="BF105" s="132">
        <f t="shared" si="140"/>
        <v>0</v>
      </c>
      <c r="BG105" s="132"/>
      <c r="BH105" s="130"/>
      <c r="BI105" s="130"/>
      <c r="BJ105" s="132">
        <f t="shared" si="141"/>
        <v>0</v>
      </c>
      <c r="BK105" s="132"/>
      <c r="BL105" s="130"/>
      <c r="BM105" s="130"/>
      <c r="BN105" s="132">
        <f t="shared" si="142"/>
        <v>0</v>
      </c>
      <c r="BO105" s="132"/>
      <c r="BP105" s="130"/>
      <c r="BQ105" s="130"/>
      <c r="BR105" s="132">
        <f t="shared" si="143"/>
        <v>0</v>
      </c>
      <c r="BS105" s="132"/>
      <c r="BT105" s="130"/>
      <c r="BU105" s="130"/>
      <c r="BV105" s="132">
        <f t="shared" si="144"/>
        <v>0</v>
      </c>
      <c r="BW105" s="132"/>
      <c r="BX105" s="130"/>
      <c r="BY105" s="130"/>
      <c r="BZ105" s="132">
        <f t="shared" si="145"/>
        <v>0</v>
      </c>
      <c r="CA105" s="132"/>
      <c r="CB105" s="130"/>
      <c r="CC105" s="130"/>
      <c r="CD105" s="132">
        <f t="shared" si="146"/>
        <v>0</v>
      </c>
      <c r="CE105" s="132"/>
      <c r="CF105" s="133"/>
      <c r="CG105" s="133"/>
      <c r="CH105" s="134">
        <f t="shared" si="147"/>
        <v>0</v>
      </c>
      <c r="CI105" s="134"/>
      <c r="CJ105" s="133"/>
      <c r="CK105" s="133"/>
      <c r="CL105" s="132">
        <f t="shared" si="148"/>
        <v>0</v>
      </c>
      <c r="CM105" s="115"/>
      <c r="CN105" s="134"/>
      <c r="CO105" s="134"/>
      <c r="CP105" s="134">
        <v>0</v>
      </c>
      <c r="CQ105" s="134"/>
      <c r="CR105" s="86"/>
      <c r="CS105" s="86"/>
      <c r="CT105" s="127"/>
      <c r="CU105" s="128"/>
      <c r="CV105" s="87"/>
      <c r="CW105" s="87"/>
      <c r="CX105" s="127"/>
      <c r="CY105" s="128"/>
      <c r="CZ105" s="87"/>
      <c r="DA105" s="87"/>
      <c r="DB105" s="127">
        <f t="shared" si="149"/>
        <v>0</v>
      </c>
      <c r="DC105" s="128"/>
      <c r="DG105" s="134"/>
      <c r="DH105" s="134"/>
      <c r="DI105" s="134">
        <v>0</v>
      </c>
      <c r="DJ105" s="134"/>
      <c r="DK105" s="134">
        <v>332.49901</v>
      </c>
      <c r="DL105" s="134"/>
      <c r="DM105" s="134">
        <v>0</v>
      </c>
      <c r="DN105" s="134"/>
    </row>
    <row r="106" spans="1:118" hidden="1" x14ac:dyDescent="0.2">
      <c r="A106" s="120"/>
      <c r="B106" s="186"/>
      <c r="C106" s="120" t="s">
        <v>243</v>
      </c>
      <c r="D106" s="129"/>
      <c r="E106" s="130">
        <f t="shared" si="130"/>
        <v>0</v>
      </c>
      <c r="F106" s="130">
        <f t="shared" si="117"/>
        <v>0</v>
      </c>
      <c r="G106" s="131">
        <f t="shared" si="111"/>
        <v>0</v>
      </c>
      <c r="H106" s="131" t="e">
        <f t="shared" si="112"/>
        <v>#DIV/0!</v>
      </c>
      <c r="I106" s="133"/>
      <c r="J106" s="133"/>
      <c r="K106" s="132">
        <f t="shared" si="135"/>
        <v>0</v>
      </c>
      <c r="L106" s="132" t="e">
        <f>J106/I106</f>
        <v>#DIV/0!</v>
      </c>
      <c r="M106" s="130"/>
      <c r="N106" s="130"/>
      <c r="O106" s="132">
        <f t="shared" si="131"/>
        <v>0</v>
      </c>
      <c r="P106" s="132"/>
      <c r="Q106" s="130"/>
      <c r="R106" s="130"/>
      <c r="S106" s="132">
        <f t="shared" si="132"/>
        <v>0</v>
      </c>
      <c r="T106" s="132"/>
      <c r="U106" s="130"/>
      <c r="V106" s="130"/>
      <c r="W106" s="132">
        <f t="shared" si="133"/>
        <v>0</v>
      </c>
      <c r="X106" s="132"/>
      <c r="Y106" s="133">
        <f t="shared" si="128"/>
        <v>0</v>
      </c>
      <c r="Z106" s="133">
        <f t="shared" si="128"/>
        <v>0</v>
      </c>
      <c r="AA106" s="132">
        <f t="shared" si="136"/>
        <v>0</v>
      </c>
      <c r="AB106" s="132"/>
      <c r="AC106" s="130"/>
      <c r="AD106" s="130"/>
      <c r="AE106" s="132">
        <f t="shared" si="137"/>
        <v>0</v>
      </c>
      <c r="AF106" s="132"/>
      <c r="AG106" s="130"/>
      <c r="AH106" s="130"/>
      <c r="AI106" s="132"/>
      <c r="AJ106" s="130"/>
      <c r="AK106" s="130"/>
      <c r="AL106" s="132">
        <f t="shared" si="138"/>
        <v>0</v>
      </c>
      <c r="AM106" s="132"/>
      <c r="AN106" s="130"/>
      <c r="AO106" s="130"/>
      <c r="AP106" s="132">
        <f t="shared" si="134"/>
        <v>0</v>
      </c>
      <c r="AQ106" s="132"/>
      <c r="AR106" s="132"/>
      <c r="AS106" s="132"/>
      <c r="AT106" s="132">
        <f>AS106-AR106</f>
        <v>0</v>
      </c>
      <c r="AU106" s="132"/>
      <c r="AV106" s="130"/>
      <c r="AW106" s="130"/>
      <c r="AX106" s="132">
        <f t="shared" si="139"/>
        <v>0</v>
      </c>
      <c r="AY106" s="132"/>
      <c r="AZ106" s="130"/>
      <c r="BA106" s="130"/>
      <c r="BB106" s="132">
        <v>0</v>
      </c>
      <c r="BC106" s="132"/>
      <c r="BD106" s="130"/>
      <c r="BE106" s="130"/>
      <c r="BF106" s="132">
        <f t="shared" si="140"/>
        <v>0</v>
      </c>
      <c r="BG106" s="132"/>
      <c r="BH106" s="130"/>
      <c r="BI106" s="130"/>
      <c r="BJ106" s="132">
        <f t="shared" si="141"/>
        <v>0</v>
      </c>
      <c r="BK106" s="132"/>
      <c r="BL106" s="130"/>
      <c r="BM106" s="130"/>
      <c r="BN106" s="132">
        <f t="shared" si="142"/>
        <v>0</v>
      </c>
      <c r="BO106" s="132"/>
      <c r="BP106" s="130"/>
      <c r="BQ106" s="130"/>
      <c r="BR106" s="132">
        <f t="shared" si="143"/>
        <v>0</v>
      </c>
      <c r="BS106" s="132"/>
      <c r="BT106" s="130"/>
      <c r="BU106" s="130"/>
      <c r="BV106" s="132">
        <f t="shared" si="144"/>
        <v>0</v>
      </c>
      <c r="BW106" s="132"/>
      <c r="BX106" s="130"/>
      <c r="BY106" s="130"/>
      <c r="BZ106" s="132">
        <f t="shared" si="145"/>
        <v>0</v>
      </c>
      <c r="CA106" s="132"/>
      <c r="CB106" s="130"/>
      <c r="CC106" s="130"/>
      <c r="CD106" s="132">
        <f t="shared" si="146"/>
        <v>0</v>
      </c>
      <c r="CE106" s="132"/>
      <c r="CF106" s="130"/>
      <c r="CG106" s="133"/>
      <c r="CH106" s="134">
        <f t="shared" si="147"/>
        <v>0</v>
      </c>
      <c r="CI106" s="134"/>
      <c r="CJ106" s="133"/>
      <c r="CK106" s="133"/>
      <c r="CL106" s="132">
        <f t="shared" si="148"/>
        <v>0</v>
      </c>
      <c r="CM106" s="115"/>
      <c r="CN106" s="134"/>
      <c r="CO106" s="134"/>
      <c r="CP106" s="134">
        <v>0</v>
      </c>
      <c r="CQ106" s="134"/>
      <c r="CR106" s="86"/>
      <c r="CS106" s="86"/>
      <c r="CT106" s="127"/>
      <c r="CU106" s="128"/>
      <c r="CV106" s="87"/>
      <c r="CW106" s="87"/>
      <c r="CX106" s="127"/>
      <c r="CY106" s="128"/>
      <c r="CZ106" s="87"/>
      <c r="DA106" s="87"/>
      <c r="DB106" s="127">
        <f t="shared" si="149"/>
        <v>0</v>
      </c>
      <c r="DC106" s="128"/>
      <c r="DG106" s="134"/>
      <c r="DH106" s="134"/>
      <c r="DI106" s="134">
        <v>0</v>
      </c>
      <c r="DJ106" s="134"/>
      <c r="DK106" s="134"/>
      <c r="DL106" s="134"/>
      <c r="DM106" s="134">
        <v>0</v>
      </c>
      <c r="DN106" s="134"/>
    </row>
    <row r="107" spans="1:118" ht="12.75" hidden="1" customHeight="1" x14ac:dyDescent="0.2">
      <c r="A107" s="120"/>
      <c r="B107" s="186"/>
      <c r="C107" s="120" t="s">
        <v>244</v>
      </c>
      <c r="D107" s="129"/>
      <c r="E107" s="130">
        <f t="shared" si="130"/>
        <v>0</v>
      </c>
      <c r="F107" s="130">
        <f t="shared" si="117"/>
        <v>0</v>
      </c>
      <c r="G107" s="131">
        <f t="shared" si="111"/>
        <v>0</v>
      </c>
      <c r="H107" s="131" t="e">
        <f t="shared" si="112"/>
        <v>#DIV/0!</v>
      </c>
      <c r="I107" s="133"/>
      <c r="J107" s="133"/>
      <c r="K107" s="132">
        <f t="shared" si="135"/>
        <v>0</v>
      </c>
      <c r="L107" s="132"/>
      <c r="M107" s="130"/>
      <c r="N107" s="130"/>
      <c r="O107" s="132">
        <f t="shared" si="131"/>
        <v>0</v>
      </c>
      <c r="P107" s="132" t="e">
        <f>N107/M107</f>
        <v>#DIV/0!</v>
      </c>
      <c r="Q107" s="130"/>
      <c r="R107" s="130"/>
      <c r="S107" s="132">
        <f t="shared" si="132"/>
        <v>0</v>
      </c>
      <c r="T107" s="132"/>
      <c r="U107" s="130"/>
      <c r="V107" s="130"/>
      <c r="W107" s="132">
        <f t="shared" si="133"/>
        <v>0</v>
      </c>
      <c r="X107" s="132"/>
      <c r="Y107" s="133">
        <f t="shared" si="128"/>
        <v>0</v>
      </c>
      <c r="Z107" s="133">
        <f t="shared" si="128"/>
        <v>0</v>
      </c>
      <c r="AA107" s="132">
        <f t="shared" si="136"/>
        <v>0</v>
      </c>
      <c r="AB107" s="132"/>
      <c r="AC107" s="130"/>
      <c r="AD107" s="130"/>
      <c r="AE107" s="132">
        <f t="shared" si="137"/>
        <v>0</v>
      </c>
      <c r="AF107" s="132"/>
      <c r="AG107" s="130"/>
      <c r="AH107" s="130"/>
      <c r="AI107" s="132"/>
      <c r="AJ107" s="130"/>
      <c r="AK107" s="130"/>
      <c r="AL107" s="132">
        <f t="shared" si="138"/>
        <v>0</v>
      </c>
      <c r="AM107" s="132"/>
      <c r="AN107" s="130"/>
      <c r="AO107" s="130"/>
      <c r="AP107" s="132">
        <f t="shared" si="134"/>
        <v>0</v>
      </c>
      <c r="AQ107" s="132"/>
      <c r="AR107" s="132"/>
      <c r="AS107" s="132"/>
      <c r="AT107" s="132"/>
      <c r="AU107" s="132"/>
      <c r="AV107" s="130"/>
      <c r="AW107" s="130"/>
      <c r="AX107" s="132">
        <f t="shared" si="139"/>
        <v>0</v>
      </c>
      <c r="AY107" s="132"/>
      <c r="AZ107" s="130"/>
      <c r="BA107" s="130"/>
      <c r="BB107" s="132">
        <v>0</v>
      </c>
      <c r="BC107" s="132"/>
      <c r="BD107" s="130"/>
      <c r="BE107" s="130"/>
      <c r="BF107" s="132">
        <f t="shared" si="140"/>
        <v>0</v>
      </c>
      <c r="BG107" s="132"/>
      <c r="BH107" s="130"/>
      <c r="BI107" s="130"/>
      <c r="BJ107" s="132">
        <f t="shared" si="141"/>
        <v>0</v>
      </c>
      <c r="BK107" s="132"/>
      <c r="BL107" s="130"/>
      <c r="BM107" s="130"/>
      <c r="BN107" s="132">
        <f t="shared" si="142"/>
        <v>0</v>
      </c>
      <c r="BO107" s="132"/>
      <c r="BP107" s="130"/>
      <c r="BQ107" s="130"/>
      <c r="BR107" s="132">
        <f t="shared" si="143"/>
        <v>0</v>
      </c>
      <c r="BS107" s="132"/>
      <c r="BT107" s="130"/>
      <c r="BU107" s="130"/>
      <c r="BV107" s="132">
        <f t="shared" si="144"/>
        <v>0</v>
      </c>
      <c r="BW107" s="132"/>
      <c r="BX107" s="130"/>
      <c r="BY107" s="130"/>
      <c r="BZ107" s="132">
        <f t="shared" si="145"/>
        <v>0</v>
      </c>
      <c r="CA107" s="132"/>
      <c r="CB107" s="130"/>
      <c r="CC107" s="130"/>
      <c r="CD107" s="132">
        <f t="shared" si="146"/>
        <v>0</v>
      </c>
      <c r="CE107" s="132"/>
      <c r="CF107" s="130"/>
      <c r="CG107" s="133"/>
      <c r="CH107" s="134">
        <f t="shared" si="147"/>
        <v>0</v>
      </c>
      <c r="CI107" s="134"/>
      <c r="CJ107" s="133"/>
      <c r="CK107" s="133"/>
      <c r="CL107" s="132">
        <f t="shared" si="148"/>
        <v>0</v>
      </c>
      <c r="CM107" s="115"/>
      <c r="CN107" s="134"/>
      <c r="CO107" s="134"/>
      <c r="CP107" s="134">
        <v>0</v>
      </c>
      <c r="CQ107" s="134"/>
      <c r="CR107" s="86"/>
      <c r="CS107" s="86"/>
      <c r="CT107" s="127"/>
      <c r="CU107" s="128"/>
      <c r="CV107" s="87"/>
      <c r="CW107" s="87"/>
      <c r="CX107" s="127"/>
      <c r="CY107" s="128"/>
      <c r="CZ107" s="87"/>
      <c r="DA107" s="87"/>
      <c r="DB107" s="127">
        <f t="shared" si="149"/>
        <v>0</v>
      </c>
      <c r="DC107" s="128"/>
      <c r="DG107" s="134"/>
      <c r="DH107" s="134"/>
      <c r="DI107" s="134">
        <v>0</v>
      </c>
      <c r="DJ107" s="134"/>
      <c r="DK107" s="134"/>
      <c r="DL107" s="134"/>
      <c r="DM107" s="134">
        <v>0</v>
      </c>
      <c r="DN107" s="134"/>
    </row>
    <row r="108" spans="1:118" ht="12.75" hidden="1" customHeight="1" x14ac:dyDescent="0.2">
      <c r="A108" s="120"/>
      <c r="B108" s="186">
        <v>1701029232</v>
      </c>
      <c r="C108" s="120" t="s">
        <v>245</v>
      </c>
      <c r="D108" s="129"/>
      <c r="E108" s="130">
        <f t="shared" si="130"/>
        <v>0</v>
      </c>
      <c r="F108" s="130">
        <f t="shared" si="117"/>
        <v>0</v>
      </c>
      <c r="G108" s="128">
        <f t="shared" si="111"/>
        <v>0</v>
      </c>
      <c r="H108" s="131" t="e">
        <f t="shared" si="112"/>
        <v>#DIV/0!</v>
      </c>
      <c r="I108" s="133"/>
      <c r="J108" s="133"/>
      <c r="K108" s="132">
        <f t="shared" si="135"/>
        <v>0</v>
      </c>
      <c r="L108" s="132"/>
      <c r="M108" s="130"/>
      <c r="N108" s="130"/>
      <c r="O108" s="132">
        <f t="shared" si="131"/>
        <v>0</v>
      </c>
      <c r="P108" s="132" t="e">
        <f>N108/M108</f>
        <v>#DIV/0!</v>
      </c>
      <c r="Q108" s="130"/>
      <c r="R108" s="130"/>
      <c r="S108" s="132">
        <f t="shared" si="132"/>
        <v>0</v>
      </c>
      <c r="T108" s="132"/>
      <c r="U108" s="130"/>
      <c r="V108" s="130"/>
      <c r="W108" s="132">
        <f t="shared" si="133"/>
        <v>0</v>
      </c>
      <c r="X108" s="132"/>
      <c r="Y108" s="133">
        <f t="shared" si="128"/>
        <v>0</v>
      </c>
      <c r="Z108" s="133">
        <f t="shared" si="128"/>
        <v>0</v>
      </c>
      <c r="AA108" s="132">
        <f t="shared" si="136"/>
        <v>0</v>
      </c>
      <c r="AB108" s="132"/>
      <c r="AC108" s="130"/>
      <c r="AD108" s="130"/>
      <c r="AE108" s="132">
        <f t="shared" si="137"/>
        <v>0</v>
      </c>
      <c r="AF108" s="132"/>
      <c r="AG108" s="130"/>
      <c r="AH108" s="130"/>
      <c r="AI108" s="132"/>
      <c r="AJ108" s="130"/>
      <c r="AK108" s="130"/>
      <c r="AL108" s="132">
        <f t="shared" si="138"/>
        <v>0</v>
      </c>
      <c r="AM108" s="132"/>
      <c r="AN108" s="130"/>
      <c r="AO108" s="130"/>
      <c r="AP108" s="132">
        <f t="shared" si="134"/>
        <v>0</v>
      </c>
      <c r="AQ108" s="132"/>
      <c r="AR108" s="132"/>
      <c r="AS108" s="132"/>
      <c r="AT108" s="132"/>
      <c r="AU108" s="132"/>
      <c r="AV108" s="130"/>
      <c r="AW108" s="130"/>
      <c r="AX108" s="132">
        <f t="shared" si="139"/>
        <v>0</v>
      </c>
      <c r="AY108" s="132"/>
      <c r="AZ108" s="130"/>
      <c r="BA108" s="130"/>
      <c r="BB108" s="132">
        <v>0</v>
      </c>
      <c r="BC108" s="132"/>
      <c r="BD108" s="130"/>
      <c r="BE108" s="130"/>
      <c r="BF108" s="132">
        <f t="shared" si="140"/>
        <v>0</v>
      </c>
      <c r="BG108" s="132"/>
      <c r="BH108" s="130"/>
      <c r="BI108" s="130"/>
      <c r="BJ108" s="132">
        <f t="shared" si="141"/>
        <v>0</v>
      </c>
      <c r="BK108" s="132"/>
      <c r="BL108" s="130"/>
      <c r="BM108" s="130"/>
      <c r="BN108" s="132">
        <f t="shared" si="142"/>
        <v>0</v>
      </c>
      <c r="BO108" s="132"/>
      <c r="BP108" s="130"/>
      <c r="BQ108" s="130"/>
      <c r="BR108" s="132">
        <f t="shared" si="143"/>
        <v>0</v>
      </c>
      <c r="BS108" s="132"/>
      <c r="BT108" s="130"/>
      <c r="BU108" s="130"/>
      <c r="BV108" s="132">
        <f t="shared" si="144"/>
        <v>0</v>
      </c>
      <c r="BW108" s="132"/>
      <c r="BX108" s="130"/>
      <c r="BY108" s="130"/>
      <c r="BZ108" s="132">
        <f t="shared" si="145"/>
        <v>0</v>
      </c>
      <c r="CA108" s="132"/>
      <c r="CB108" s="130"/>
      <c r="CC108" s="130"/>
      <c r="CD108" s="132">
        <f t="shared" si="146"/>
        <v>0</v>
      </c>
      <c r="CE108" s="132"/>
      <c r="CF108" s="130"/>
      <c r="CG108" s="133"/>
      <c r="CH108" s="134">
        <f t="shared" si="147"/>
        <v>0</v>
      </c>
      <c r="CI108" s="134"/>
      <c r="CJ108" s="133"/>
      <c r="CK108" s="133"/>
      <c r="CL108" s="132">
        <f t="shared" si="148"/>
        <v>0</v>
      </c>
      <c r="CM108" s="115"/>
      <c r="CN108" s="134"/>
      <c r="CO108" s="134"/>
      <c r="CP108" s="134">
        <v>0</v>
      </c>
      <c r="CQ108" s="134"/>
      <c r="CR108" s="86"/>
      <c r="CS108" s="86"/>
      <c r="CT108" s="127"/>
      <c r="CU108" s="128"/>
      <c r="CV108" s="87"/>
      <c r="CW108" s="87"/>
      <c r="CX108" s="127"/>
      <c r="CY108" s="128"/>
      <c r="CZ108" s="87"/>
      <c r="DA108" s="87"/>
      <c r="DB108" s="127">
        <f t="shared" si="149"/>
        <v>0</v>
      </c>
      <c r="DC108" s="128"/>
      <c r="DG108" s="134"/>
      <c r="DH108" s="134"/>
      <c r="DI108" s="134">
        <v>0</v>
      </c>
      <c r="DJ108" s="134"/>
      <c r="DK108" s="134"/>
      <c r="DL108" s="134"/>
      <c r="DM108" s="134">
        <v>0</v>
      </c>
      <c r="DN108" s="134"/>
    </row>
    <row r="109" spans="1:118" s="158" customFormat="1" x14ac:dyDescent="0.2">
      <c r="A109" s="147"/>
      <c r="B109" s="189"/>
      <c r="C109" s="147" t="s">
        <v>144</v>
      </c>
      <c r="D109" s="157"/>
      <c r="E109" s="151">
        <f t="shared" si="130"/>
        <v>0</v>
      </c>
      <c r="F109" s="151">
        <f t="shared" si="117"/>
        <v>0.25</v>
      </c>
      <c r="G109" s="152">
        <f>F109-E109</f>
        <v>0.25</v>
      </c>
      <c r="H109" s="152">
        <v>0</v>
      </c>
      <c r="I109" s="151"/>
      <c r="J109" s="151"/>
      <c r="K109" s="153">
        <f>J109-I109</f>
        <v>0</v>
      </c>
      <c r="L109" s="153"/>
      <c r="M109" s="151"/>
      <c r="N109" s="151"/>
      <c r="O109" s="153">
        <f>N109-M109</f>
        <v>0</v>
      </c>
      <c r="P109" s="153">
        <v>0</v>
      </c>
      <c r="Q109" s="151"/>
      <c r="R109" s="151"/>
      <c r="S109" s="153">
        <f>R109-Q109</f>
        <v>0</v>
      </c>
      <c r="T109" s="153"/>
      <c r="U109" s="151"/>
      <c r="V109" s="151"/>
      <c r="W109" s="153">
        <f>V109-U109</f>
        <v>0</v>
      </c>
      <c r="X109" s="153"/>
      <c r="Y109" s="151">
        <f>AC109</f>
        <v>0</v>
      </c>
      <c r="Z109" s="151">
        <f>AD109</f>
        <v>0</v>
      </c>
      <c r="AA109" s="153">
        <f>Z109-Y109</f>
        <v>0</v>
      </c>
      <c r="AB109" s="153"/>
      <c r="AC109" s="151"/>
      <c r="AD109" s="151"/>
      <c r="AE109" s="153">
        <f>AD109-AC109</f>
        <v>0</v>
      </c>
      <c r="AF109" s="153"/>
      <c r="AG109" s="151"/>
      <c r="AH109" s="151"/>
      <c r="AI109" s="153"/>
      <c r="AJ109" s="151"/>
      <c r="AK109" s="151"/>
      <c r="AL109" s="153">
        <f>AK109-AJ109</f>
        <v>0</v>
      </c>
      <c r="AM109" s="153"/>
      <c r="AN109" s="151"/>
      <c r="AO109" s="151"/>
      <c r="AP109" s="153">
        <f>AO109-AN109</f>
        <v>0</v>
      </c>
      <c r="AQ109" s="153"/>
      <c r="AR109" s="153"/>
      <c r="AS109" s="153"/>
      <c r="AT109" s="153">
        <f>AS109-AR109</f>
        <v>0</v>
      </c>
      <c r="AU109" s="153"/>
      <c r="AV109" s="151"/>
      <c r="AW109" s="151"/>
      <c r="AX109" s="153">
        <f>AW109-AV109</f>
        <v>0</v>
      </c>
      <c r="AY109" s="153"/>
      <c r="AZ109" s="151"/>
      <c r="BA109" s="151"/>
      <c r="BB109" s="153">
        <v>0</v>
      </c>
      <c r="BC109" s="153"/>
      <c r="BD109" s="151"/>
      <c r="BE109" s="151"/>
      <c r="BF109" s="153">
        <f>BE109-BD109</f>
        <v>0</v>
      </c>
      <c r="BG109" s="153"/>
      <c r="BH109" s="151"/>
      <c r="BI109" s="151"/>
      <c r="BJ109" s="153">
        <f>BI109-BH109</f>
        <v>0</v>
      </c>
      <c r="BK109" s="153"/>
      <c r="BL109" s="151"/>
      <c r="BM109" s="151"/>
      <c r="BN109" s="153">
        <f>BM109-BL109</f>
        <v>0</v>
      </c>
      <c r="BO109" s="153"/>
      <c r="BP109" s="151"/>
      <c r="BQ109" s="151"/>
      <c r="BR109" s="153">
        <f>BQ109-BP109</f>
        <v>0</v>
      </c>
      <c r="BS109" s="153"/>
      <c r="BT109" s="151"/>
      <c r="BU109" s="151"/>
      <c r="BV109" s="153">
        <f>BU109-BT109</f>
        <v>0</v>
      </c>
      <c r="BW109" s="153"/>
      <c r="BX109" s="151"/>
      <c r="BY109" s="151"/>
      <c r="BZ109" s="153">
        <f>BY109-BX109</f>
        <v>0</v>
      </c>
      <c r="CA109" s="153"/>
      <c r="CB109" s="151"/>
      <c r="CC109" s="151"/>
      <c r="CD109" s="153">
        <f>CC109-CB109</f>
        <v>0</v>
      </c>
      <c r="CE109" s="153"/>
      <c r="CF109" s="151"/>
      <c r="CG109" s="151"/>
      <c r="CH109" s="153">
        <f>CG109-CF109</f>
        <v>0</v>
      </c>
      <c r="CI109" s="153"/>
      <c r="CJ109" s="151"/>
      <c r="CK109" s="151"/>
      <c r="CL109" s="153">
        <f>CK109-CJ109</f>
        <v>0</v>
      </c>
      <c r="CM109" s="154"/>
      <c r="CN109" s="153"/>
      <c r="CO109" s="153"/>
      <c r="CP109" s="153">
        <v>0</v>
      </c>
      <c r="CQ109" s="153"/>
      <c r="CR109" s="155"/>
      <c r="CS109" s="155">
        <v>0.25</v>
      </c>
      <c r="CT109" s="156"/>
      <c r="CU109" s="152"/>
      <c r="CV109" s="157"/>
      <c r="CW109" s="157"/>
      <c r="CX109" s="156"/>
      <c r="CY109" s="152"/>
      <c r="CZ109" s="157"/>
      <c r="DA109" s="157"/>
      <c r="DB109" s="156">
        <f>DA109-CZ109</f>
        <v>0</v>
      </c>
      <c r="DC109" s="152"/>
      <c r="DG109" s="153"/>
      <c r="DH109" s="153"/>
      <c r="DI109" s="153">
        <v>0</v>
      </c>
      <c r="DJ109" s="153"/>
      <c r="DK109" s="153"/>
      <c r="DL109" s="153">
        <v>0</v>
      </c>
      <c r="DM109" s="153">
        <v>0</v>
      </c>
      <c r="DN109" s="153"/>
    </row>
    <row r="110" spans="1:118" hidden="1" x14ac:dyDescent="0.2">
      <c r="A110" s="120"/>
      <c r="B110" s="186"/>
      <c r="C110" s="120" t="s">
        <v>246</v>
      </c>
      <c r="D110" s="129"/>
      <c r="E110" s="130">
        <f t="shared" si="130"/>
        <v>0</v>
      </c>
      <c r="F110" s="130">
        <f t="shared" si="117"/>
        <v>0</v>
      </c>
      <c r="G110" s="131">
        <f t="shared" si="111"/>
        <v>0</v>
      </c>
      <c r="H110" s="131" t="e">
        <f t="shared" si="112"/>
        <v>#DIV/0!</v>
      </c>
      <c r="I110" s="133"/>
      <c r="J110" s="133"/>
      <c r="K110" s="132">
        <f t="shared" si="135"/>
        <v>0</v>
      </c>
      <c r="L110" s="132"/>
      <c r="M110" s="130"/>
      <c r="N110" s="130"/>
      <c r="O110" s="132">
        <f t="shared" si="131"/>
        <v>0</v>
      </c>
      <c r="P110" s="132" t="e">
        <f>N110/M110</f>
        <v>#DIV/0!</v>
      </c>
      <c r="Q110" s="130"/>
      <c r="R110" s="130"/>
      <c r="S110" s="132">
        <f t="shared" si="132"/>
        <v>0</v>
      </c>
      <c r="T110" s="132"/>
      <c r="U110" s="130"/>
      <c r="V110" s="130"/>
      <c r="W110" s="132">
        <f t="shared" si="133"/>
        <v>0</v>
      </c>
      <c r="X110" s="132"/>
      <c r="Y110" s="133">
        <f t="shared" si="128"/>
        <v>0</v>
      </c>
      <c r="Z110" s="133">
        <f t="shared" si="128"/>
        <v>0</v>
      </c>
      <c r="AA110" s="132">
        <f t="shared" si="136"/>
        <v>0</v>
      </c>
      <c r="AB110" s="132"/>
      <c r="AC110" s="130"/>
      <c r="AD110" s="130"/>
      <c r="AE110" s="132">
        <f t="shared" si="137"/>
        <v>0</v>
      </c>
      <c r="AF110" s="132"/>
      <c r="AG110" s="130"/>
      <c r="AH110" s="130"/>
      <c r="AI110" s="132"/>
      <c r="AJ110" s="130"/>
      <c r="AK110" s="130"/>
      <c r="AL110" s="132">
        <f t="shared" si="138"/>
        <v>0</v>
      </c>
      <c r="AM110" s="132"/>
      <c r="AN110" s="130"/>
      <c r="AO110" s="130"/>
      <c r="AP110" s="132">
        <f t="shared" si="134"/>
        <v>0</v>
      </c>
      <c r="AQ110" s="132" t="e">
        <f>AO110/AN110</f>
        <v>#DIV/0!</v>
      </c>
      <c r="AR110" s="132"/>
      <c r="AS110" s="132"/>
      <c r="AT110" s="132">
        <f>AS110-AR110</f>
        <v>0</v>
      </c>
      <c r="AU110" s="132"/>
      <c r="AV110" s="130"/>
      <c r="AW110" s="133"/>
      <c r="AX110" s="134">
        <f t="shared" si="139"/>
        <v>0</v>
      </c>
      <c r="AY110" s="134"/>
      <c r="AZ110" s="133"/>
      <c r="BA110" s="133"/>
      <c r="BB110" s="134">
        <v>0</v>
      </c>
      <c r="BC110" s="134"/>
      <c r="BD110" s="133"/>
      <c r="BE110" s="133"/>
      <c r="BF110" s="134">
        <f t="shared" si="140"/>
        <v>0</v>
      </c>
      <c r="BG110" s="134"/>
      <c r="BH110" s="133"/>
      <c r="BI110" s="133"/>
      <c r="BJ110" s="134">
        <f t="shared" si="141"/>
        <v>0</v>
      </c>
      <c r="BK110" s="134"/>
      <c r="BL110" s="133"/>
      <c r="BM110" s="133"/>
      <c r="BN110" s="134">
        <f t="shared" si="142"/>
        <v>0</v>
      </c>
      <c r="BO110" s="134"/>
      <c r="BP110" s="133"/>
      <c r="BQ110" s="133"/>
      <c r="BR110" s="134">
        <f t="shared" si="143"/>
        <v>0</v>
      </c>
      <c r="BS110" s="132"/>
      <c r="BT110" s="130"/>
      <c r="BU110" s="130"/>
      <c r="BV110" s="132">
        <f t="shared" si="144"/>
        <v>0</v>
      </c>
      <c r="BW110" s="132"/>
      <c r="BX110" s="130"/>
      <c r="BY110" s="130"/>
      <c r="BZ110" s="132">
        <f t="shared" si="145"/>
        <v>0</v>
      </c>
      <c r="CA110" s="132"/>
      <c r="CB110" s="130"/>
      <c r="CC110" s="130"/>
      <c r="CD110" s="132">
        <f t="shared" si="146"/>
        <v>0</v>
      </c>
      <c r="CE110" s="132"/>
      <c r="CF110" s="130"/>
      <c r="CG110" s="130"/>
      <c r="CH110" s="132">
        <f t="shared" si="147"/>
        <v>0</v>
      </c>
      <c r="CI110" s="132"/>
      <c r="CJ110" s="130"/>
      <c r="CK110" s="130"/>
      <c r="CL110" s="132">
        <f t="shared" si="148"/>
        <v>0</v>
      </c>
      <c r="CM110" s="115"/>
      <c r="CN110" s="134"/>
      <c r="CO110" s="134"/>
      <c r="CP110" s="134">
        <v>0</v>
      </c>
      <c r="CQ110" s="134"/>
      <c r="CR110" s="86"/>
      <c r="CS110" s="86"/>
      <c r="CT110" s="127"/>
      <c r="CU110" s="128"/>
      <c r="CV110" s="87"/>
      <c r="CW110" s="87"/>
      <c r="CX110" s="127"/>
      <c r="CY110" s="128"/>
      <c r="CZ110" s="87"/>
      <c r="DA110" s="87"/>
      <c r="DB110" s="127">
        <f t="shared" si="149"/>
        <v>0</v>
      </c>
      <c r="DC110" s="128"/>
      <c r="DG110" s="134"/>
      <c r="DH110" s="134"/>
      <c r="DI110" s="134">
        <v>0</v>
      </c>
      <c r="DJ110" s="134"/>
      <c r="DK110" s="134"/>
      <c r="DL110" s="134"/>
      <c r="DM110" s="134">
        <v>0</v>
      </c>
      <c r="DN110" s="134"/>
    </row>
    <row r="111" spans="1:118" ht="12" hidden="1" customHeight="1" x14ac:dyDescent="0.2">
      <c r="A111" s="120"/>
      <c r="B111" s="186">
        <v>1718002020</v>
      </c>
      <c r="C111" s="120" t="s">
        <v>247</v>
      </c>
      <c r="D111" s="129"/>
      <c r="E111" s="130">
        <f t="shared" si="130"/>
        <v>0</v>
      </c>
      <c r="F111" s="130">
        <f t="shared" si="117"/>
        <v>0</v>
      </c>
      <c r="G111" s="131">
        <f t="shared" si="111"/>
        <v>0</v>
      </c>
      <c r="H111" s="131" t="e">
        <f t="shared" si="112"/>
        <v>#DIV/0!</v>
      </c>
      <c r="I111" s="133"/>
      <c r="J111" s="133"/>
      <c r="K111" s="132">
        <f t="shared" si="135"/>
        <v>0</v>
      </c>
      <c r="L111" s="132"/>
      <c r="M111" s="130"/>
      <c r="N111" s="130"/>
      <c r="O111" s="132">
        <f t="shared" si="131"/>
        <v>0</v>
      </c>
      <c r="P111" s="132"/>
      <c r="Q111" s="130"/>
      <c r="R111" s="130"/>
      <c r="S111" s="132">
        <f t="shared" si="132"/>
        <v>0</v>
      </c>
      <c r="T111" s="132"/>
      <c r="U111" s="130"/>
      <c r="V111" s="130"/>
      <c r="W111" s="132">
        <f t="shared" si="133"/>
        <v>0</v>
      </c>
      <c r="X111" s="132"/>
      <c r="Y111" s="133">
        <f t="shared" si="128"/>
        <v>0</v>
      </c>
      <c r="Z111" s="133">
        <f t="shared" si="128"/>
        <v>0</v>
      </c>
      <c r="AA111" s="132">
        <f t="shared" si="136"/>
        <v>0</v>
      </c>
      <c r="AB111" s="132"/>
      <c r="AC111" s="130"/>
      <c r="AD111" s="130"/>
      <c r="AE111" s="132">
        <f t="shared" si="137"/>
        <v>0</v>
      </c>
      <c r="AF111" s="132"/>
      <c r="AG111" s="130"/>
      <c r="AH111" s="130"/>
      <c r="AI111" s="132"/>
      <c r="AJ111" s="130"/>
      <c r="AK111" s="130"/>
      <c r="AL111" s="132">
        <f t="shared" si="138"/>
        <v>0</v>
      </c>
      <c r="AM111" s="132"/>
      <c r="AN111" s="130"/>
      <c r="AO111" s="130"/>
      <c r="AP111" s="132">
        <f t="shared" si="134"/>
        <v>0</v>
      </c>
      <c r="AQ111" s="132"/>
      <c r="AR111" s="132"/>
      <c r="AS111" s="132"/>
      <c r="AT111" s="132"/>
      <c r="AU111" s="132"/>
      <c r="AV111" s="130"/>
      <c r="AW111" s="133"/>
      <c r="AX111" s="134">
        <f t="shared" si="139"/>
        <v>0</v>
      </c>
      <c r="AY111" s="134"/>
      <c r="AZ111" s="133"/>
      <c r="BA111" s="133"/>
      <c r="BB111" s="134">
        <v>0</v>
      </c>
      <c r="BC111" s="134"/>
      <c r="BD111" s="133"/>
      <c r="BE111" s="133"/>
      <c r="BF111" s="134">
        <f t="shared" si="140"/>
        <v>0</v>
      </c>
      <c r="BG111" s="134"/>
      <c r="BH111" s="133"/>
      <c r="BI111" s="133"/>
      <c r="BJ111" s="134">
        <f t="shared" si="141"/>
        <v>0</v>
      </c>
      <c r="BK111" s="134"/>
      <c r="BL111" s="133"/>
      <c r="BM111" s="133"/>
      <c r="BN111" s="134">
        <f t="shared" si="142"/>
        <v>0</v>
      </c>
      <c r="BO111" s="134"/>
      <c r="BP111" s="133"/>
      <c r="BQ111" s="133"/>
      <c r="BR111" s="134">
        <f t="shared" si="143"/>
        <v>0</v>
      </c>
      <c r="BS111" s="132"/>
      <c r="BT111" s="130"/>
      <c r="BU111" s="130"/>
      <c r="BV111" s="132">
        <f t="shared" si="144"/>
        <v>0</v>
      </c>
      <c r="BW111" s="132"/>
      <c r="BX111" s="130"/>
      <c r="BY111" s="130"/>
      <c r="BZ111" s="132">
        <f t="shared" si="145"/>
        <v>0</v>
      </c>
      <c r="CA111" s="132"/>
      <c r="CB111" s="130"/>
      <c r="CC111" s="130"/>
      <c r="CD111" s="132">
        <f t="shared" si="146"/>
        <v>0</v>
      </c>
      <c r="CE111" s="132"/>
      <c r="CF111" s="130"/>
      <c r="CG111" s="130"/>
      <c r="CH111" s="132">
        <f t="shared" si="147"/>
        <v>0</v>
      </c>
      <c r="CI111" s="132"/>
      <c r="CJ111" s="130"/>
      <c r="CK111" s="130"/>
      <c r="CL111" s="132">
        <f t="shared" si="148"/>
        <v>0</v>
      </c>
      <c r="CM111" s="115"/>
      <c r="CN111" s="134"/>
      <c r="CO111" s="134"/>
      <c r="CP111" s="134">
        <v>0</v>
      </c>
      <c r="CQ111" s="134"/>
      <c r="CR111" s="86"/>
      <c r="CS111" s="86"/>
      <c r="CT111" s="127"/>
      <c r="CU111" s="128"/>
      <c r="CV111" s="87"/>
      <c r="CW111" s="87"/>
      <c r="CX111" s="127"/>
      <c r="CY111" s="128"/>
      <c r="CZ111" s="87"/>
      <c r="DA111" s="87"/>
      <c r="DB111" s="127">
        <f t="shared" si="149"/>
        <v>0</v>
      </c>
      <c r="DC111" s="128"/>
      <c r="DG111" s="134"/>
      <c r="DH111" s="134"/>
      <c r="DI111" s="134">
        <v>0</v>
      </c>
      <c r="DJ111" s="134"/>
      <c r="DK111" s="134"/>
      <c r="DL111" s="134"/>
      <c r="DM111" s="134">
        <v>0</v>
      </c>
      <c r="DN111" s="134"/>
    </row>
    <row r="112" spans="1:118" ht="13.5" hidden="1" customHeight="1" x14ac:dyDescent="0.2">
      <c r="A112" s="120"/>
      <c r="B112" s="186">
        <v>1701036078</v>
      </c>
      <c r="C112" s="120" t="s">
        <v>117</v>
      </c>
      <c r="D112" s="129"/>
      <c r="E112" s="130">
        <f t="shared" si="130"/>
        <v>0</v>
      </c>
      <c r="F112" s="130">
        <f t="shared" si="117"/>
        <v>0</v>
      </c>
      <c r="G112" s="131">
        <f t="shared" si="111"/>
        <v>0</v>
      </c>
      <c r="H112" s="131" t="e">
        <f t="shared" si="112"/>
        <v>#DIV/0!</v>
      </c>
      <c r="I112" s="133"/>
      <c r="J112" s="133"/>
      <c r="K112" s="132">
        <f t="shared" si="135"/>
        <v>0</v>
      </c>
      <c r="L112" s="132"/>
      <c r="M112" s="133"/>
      <c r="N112" s="133"/>
      <c r="O112" s="132">
        <f t="shared" si="131"/>
        <v>0</v>
      </c>
      <c r="P112" s="132"/>
      <c r="Q112" s="130"/>
      <c r="R112" s="130"/>
      <c r="S112" s="132">
        <f t="shared" si="132"/>
        <v>0</v>
      </c>
      <c r="T112" s="132"/>
      <c r="U112" s="130"/>
      <c r="V112" s="130"/>
      <c r="W112" s="132">
        <f t="shared" si="133"/>
        <v>0</v>
      </c>
      <c r="X112" s="132"/>
      <c r="Y112" s="133">
        <f t="shared" si="128"/>
        <v>0</v>
      </c>
      <c r="Z112" s="133">
        <f t="shared" si="128"/>
        <v>0</v>
      </c>
      <c r="AA112" s="132">
        <f t="shared" si="136"/>
        <v>0</v>
      </c>
      <c r="AB112" s="132"/>
      <c r="AC112" s="130"/>
      <c r="AD112" s="130"/>
      <c r="AE112" s="132">
        <f t="shared" si="137"/>
        <v>0</v>
      </c>
      <c r="AF112" s="132"/>
      <c r="AG112" s="130"/>
      <c r="AH112" s="130"/>
      <c r="AI112" s="132"/>
      <c r="AJ112" s="130"/>
      <c r="AK112" s="130"/>
      <c r="AL112" s="132">
        <f t="shared" si="138"/>
        <v>0</v>
      </c>
      <c r="AM112" s="132"/>
      <c r="AN112" s="130"/>
      <c r="AO112" s="130"/>
      <c r="AP112" s="132">
        <f t="shared" si="134"/>
        <v>0</v>
      </c>
      <c r="AQ112" s="132"/>
      <c r="AR112" s="132"/>
      <c r="AS112" s="132"/>
      <c r="AT112" s="132"/>
      <c r="AU112" s="132"/>
      <c r="AV112" s="130"/>
      <c r="AW112" s="133"/>
      <c r="AX112" s="134">
        <f t="shared" si="139"/>
        <v>0</v>
      </c>
      <c r="AY112" s="134"/>
      <c r="AZ112" s="133"/>
      <c r="BA112" s="133"/>
      <c r="BB112" s="134">
        <v>0</v>
      </c>
      <c r="BC112" s="134"/>
      <c r="BD112" s="133"/>
      <c r="BE112" s="133"/>
      <c r="BF112" s="134">
        <f t="shared" si="140"/>
        <v>0</v>
      </c>
      <c r="BG112" s="134"/>
      <c r="BH112" s="133"/>
      <c r="BI112" s="133"/>
      <c r="BJ112" s="134">
        <f t="shared" si="141"/>
        <v>0</v>
      </c>
      <c r="BK112" s="134"/>
      <c r="BL112" s="133"/>
      <c r="BM112" s="133"/>
      <c r="BN112" s="134">
        <f t="shared" si="142"/>
        <v>0</v>
      </c>
      <c r="BO112" s="134"/>
      <c r="BP112" s="133"/>
      <c r="BQ112" s="133"/>
      <c r="BR112" s="134">
        <f t="shared" si="143"/>
        <v>0</v>
      </c>
      <c r="BS112" s="132"/>
      <c r="BT112" s="130"/>
      <c r="BU112" s="130"/>
      <c r="BV112" s="132">
        <f t="shared" si="144"/>
        <v>0</v>
      </c>
      <c r="BW112" s="132"/>
      <c r="BX112" s="130"/>
      <c r="BY112" s="130"/>
      <c r="BZ112" s="132">
        <f t="shared" si="145"/>
        <v>0</v>
      </c>
      <c r="CA112" s="132"/>
      <c r="CB112" s="130"/>
      <c r="CC112" s="130"/>
      <c r="CD112" s="132">
        <f t="shared" si="146"/>
        <v>0</v>
      </c>
      <c r="CE112" s="132"/>
      <c r="CF112" s="130"/>
      <c r="CG112" s="133"/>
      <c r="CH112" s="132">
        <f t="shared" si="147"/>
        <v>0</v>
      </c>
      <c r="CI112" s="132"/>
      <c r="CJ112" s="130"/>
      <c r="CK112" s="130"/>
      <c r="CL112" s="132">
        <f t="shared" si="148"/>
        <v>0</v>
      </c>
      <c r="CM112" s="115"/>
      <c r="CN112" s="134"/>
      <c r="CO112" s="134"/>
      <c r="CP112" s="134">
        <v>0</v>
      </c>
      <c r="CQ112" s="134"/>
      <c r="CR112" s="86"/>
      <c r="CS112" s="86"/>
      <c r="CT112" s="127"/>
      <c r="CU112" s="128"/>
      <c r="CV112" s="87"/>
      <c r="CW112" s="87"/>
      <c r="CX112" s="127"/>
      <c r="CY112" s="128"/>
      <c r="CZ112" s="87"/>
      <c r="DA112" s="87"/>
      <c r="DB112" s="127">
        <f t="shared" si="149"/>
        <v>0</v>
      </c>
      <c r="DC112" s="128"/>
      <c r="DG112" s="134"/>
      <c r="DH112" s="134"/>
      <c r="DI112" s="134">
        <v>0</v>
      </c>
      <c r="DJ112" s="134"/>
      <c r="DK112" s="134"/>
      <c r="DL112" s="134"/>
      <c r="DM112" s="134">
        <v>0</v>
      </c>
      <c r="DN112" s="134"/>
    </row>
    <row r="113" spans="1:118" hidden="1" x14ac:dyDescent="0.2">
      <c r="A113" s="120"/>
      <c r="B113" s="38" t="s">
        <v>118</v>
      </c>
      <c r="C113" s="120" t="s">
        <v>119</v>
      </c>
      <c r="D113" s="129"/>
      <c r="E113" s="130">
        <f t="shared" si="130"/>
        <v>0</v>
      </c>
      <c r="F113" s="130">
        <f t="shared" si="117"/>
        <v>0</v>
      </c>
      <c r="G113" s="131">
        <f t="shared" si="111"/>
        <v>0</v>
      </c>
      <c r="H113" s="131"/>
      <c r="I113" s="133"/>
      <c r="J113" s="133"/>
      <c r="K113" s="132">
        <f t="shared" si="135"/>
        <v>0</v>
      </c>
      <c r="L113" s="132"/>
      <c r="M113" s="130"/>
      <c r="N113" s="130"/>
      <c r="O113" s="132">
        <f t="shared" si="131"/>
        <v>0</v>
      </c>
      <c r="P113" s="132"/>
      <c r="Q113" s="130"/>
      <c r="R113" s="130"/>
      <c r="S113" s="132">
        <f t="shared" si="132"/>
        <v>0</v>
      </c>
      <c r="T113" s="132"/>
      <c r="U113" s="130"/>
      <c r="V113" s="130"/>
      <c r="W113" s="132">
        <f t="shared" si="133"/>
        <v>0</v>
      </c>
      <c r="X113" s="132"/>
      <c r="Y113" s="133">
        <f t="shared" si="128"/>
        <v>0</v>
      </c>
      <c r="Z113" s="133">
        <f t="shared" si="128"/>
        <v>0</v>
      </c>
      <c r="AA113" s="132">
        <f t="shared" si="136"/>
        <v>0</v>
      </c>
      <c r="AB113" s="132"/>
      <c r="AC113" s="130"/>
      <c r="AD113" s="130"/>
      <c r="AE113" s="132">
        <f t="shared" si="137"/>
        <v>0</v>
      </c>
      <c r="AF113" s="132"/>
      <c r="AG113" s="130"/>
      <c r="AH113" s="130"/>
      <c r="AI113" s="132"/>
      <c r="AJ113" s="130"/>
      <c r="AK113" s="130"/>
      <c r="AL113" s="132">
        <f t="shared" si="138"/>
        <v>0</v>
      </c>
      <c r="AM113" s="132"/>
      <c r="AN113" s="130"/>
      <c r="AO113" s="130"/>
      <c r="AP113" s="132">
        <f t="shared" si="134"/>
        <v>0</v>
      </c>
      <c r="AQ113" s="132"/>
      <c r="AR113" s="132"/>
      <c r="AS113" s="132"/>
      <c r="AT113" s="132"/>
      <c r="AU113" s="132"/>
      <c r="AV113" s="130"/>
      <c r="AW113" s="133"/>
      <c r="AX113" s="134">
        <f t="shared" si="139"/>
        <v>0</v>
      </c>
      <c r="AY113" s="134"/>
      <c r="AZ113" s="133"/>
      <c r="BA113" s="133"/>
      <c r="BB113" s="134">
        <v>0</v>
      </c>
      <c r="BC113" s="134"/>
      <c r="BD113" s="133"/>
      <c r="BE113" s="133"/>
      <c r="BF113" s="134">
        <f t="shared" si="140"/>
        <v>0</v>
      </c>
      <c r="BG113" s="134"/>
      <c r="BH113" s="133"/>
      <c r="BI113" s="133"/>
      <c r="BJ113" s="134">
        <f t="shared" si="141"/>
        <v>0</v>
      </c>
      <c r="BK113" s="134"/>
      <c r="BL113" s="133"/>
      <c r="BM113" s="133"/>
      <c r="BN113" s="134">
        <f t="shared" si="142"/>
        <v>0</v>
      </c>
      <c r="BO113" s="134"/>
      <c r="BP113" s="133"/>
      <c r="BQ113" s="133"/>
      <c r="BR113" s="134">
        <f t="shared" si="143"/>
        <v>0</v>
      </c>
      <c r="BS113" s="132"/>
      <c r="BT113" s="130"/>
      <c r="BU113" s="130"/>
      <c r="BV113" s="132">
        <f t="shared" si="144"/>
        <v>0</v>
      </c>
      <c r="BW113" s="132"/>
      <c r="BX113" s="130"/>
      <c r="BY113" s="130"/>
      <c r="BZ113" s="132">
        <f t="shared" si="145"/>
        <v>0</v>
      </c>
      <c r="CA113" s="132"/>
      <c r="CB113" s="130"/>
      <c r="CC113" s="130"/>
      <c r="CD113" s="132">
        <f t="shared" si="146"/>
        <v>0</v>
      </c>
      <c r="CE113" s="132"/>
      <c r="CF113" s="133"/>
      <c r="CG113" s="133"/>
      <c r="CH113" s="132">
        <f t="shared" si="147"/>
        <v>0</v>
      </c>
      <c r="CI113" s="132"/>
      <c r="CJ113" s="130"/>
      <c r="CK113" s="130"/>
      <c r="CL113" s="132">
        <f t="shared" si="148"/>
        <v>0</v>
      </c>
      <c r="CM113" s="115"/>
      <c r="CN113" s="134"/>
      <c r="CO113" s="134"/>
      <c r="CP113" s="134">
        <v>0</v>
      </c>
      <c r="CQ113" s="134"/>
      <c r="CR113" s="86"/>
      <c r="CS113" s="86"/>
      <c r="CT113" s="127"/>
      <c r="CU113" s="128"/>
      <c r="CV113" s="87"/>
      <c r="CW113" s="87"/>
      <c r="CX113" s="127"/>
      <c r="CY113" s="128"/>
      <c r="CZ113" s="87"/>
      <c r="DA113" s="87"/>
      <c r="DB113" s="127">
        <f t="shared" si="149"/>
        <v>0</v>
      </c>
      <c r="DC113" s="128"/>
      <c r="DG113" s="134"/>
      <c r="DH113" s="134"/>
      <c r="DI113" s="134">
        <v>0</v>
      </c>
      <c r="DJ113" s="134"/>
      <c r="DK113" s="134"/>
      <c r="DL113" s="134"/>
      <c r="DM113" s="134">
        <v>0</v>
      </c>
      <c r="DN113" s="134"/>
    </row>
    <row r="114" spans="1:118" ht="14.25" hidden="1" customHeight="1" x14ac:dyDescent="0.2">
      <c r="A114" s="120"/>
      <c r="B114" s="186">
        <v>1701059029</v>
      </c>
      <c r="C114" s="120" t="s">
        <v>120</v>
      </c>
      <c r="D114" s="129"/>
      <c r="E114" s="130">
        <f t="shared" si="130"/>
        <v>0</v>
      </c>
      <c r="F114" s="130">
        <f t="shared" si="117"/>
        <v>0</v>
      </c>
      <c r="G114" s="131">
        <f t="shared" si="111"/>
        <v>0</v>
      </c>
      <c r="H114" s="131" t="e">
        <f t="shared" ref="H114:H125" si="150">F114/E114</f>
        <v>#DIV/0!</v>
      </c>
      <c r="I114" s="130"/>
      <c r="J114" s="130"/>
      <c r="K114" s="132">
        <f t="shared" si="135"/>
        <v>0</v>
      </c>
      <c r="L114" s="132">
        <v>0</v>
      </c>
      <c r="M114" s="130"/>
      <c r="N114" s="130"/>
      <c r="O114" s="132">
        <f t="shared" si="131"/>
        <v>0</v>
      </c>
      <c r="P114" s="132"/>
      <c r="Q114" s="130"/>
      <c r="R114" s="130"/>
      <c r="S114" s="132">
        <f t="shared" si="132"/>
        <v>0</v>
      </c>
      <c r="T114" s="132"/>
      <c r="U114" s="130"/>
      <c r="V114" s="130"/>
      <c r="W114" s="132">
        <f t="shared" si="133"/>
        <v>0</v>
      </c>
      <c r="X114" s="132"/>
      <c r="Y114" s="133">
        <f t="shared" si="128"/>
        <v>0</v>
      </c>
      <c r="Z114" s="133">
        <f t="shared" si="128"/>
        <v>0</v>
      </c>
      <c r="AA114" s="132">
        <f t="shared" si="136"/>
        <v>0</v>
      </c>
      <c r="AB114" s="132"/>
      <c r="AC114" s="130"/>
      <c r="AD114" s="130"/>
      <c r="AE114" s="132">
        <f t="shared" si="137"/>
        <v>0</v>
      </c>
      <c r="AF114" s="132"/>
      <c r="AG114" s="130"/>
      <c r="AH114" s="130"/>
      <c r="AI114" s="132"/>
      <c r="AJ114" s="130"/>
      <c r="AK114" s="130"/>
      <c r="AL114" s="132">
        <f t="shared" si="138"/>
        <v>0</v>
      </c>
      <c r="AM114" s="132"/>
      <c r="AN114" s="130"/>
      <c r="AO114" s="130"/>
      <c r="AP114" s="132">
        <f t="shared" si="134"/>
        <v>0</v>
      </c>
      <c r="AQ114" s="132"/>
      <c r="AR114" s="132"/>
      <c r="AS114" s="132"/>
      <c r="AT114" s="132">
        <f>AS114-AR114</f>
        <v>0</v>
      </c>
      <c r="AU114" s="132"/>
      <c r="AV114" s="133"/>
      <c r="AW114" s="133"/>
      <c r="AX114" s="134">
        <f t="shared" si="139"/>
        <v>0</v>
      </c>
      <c r="AY114" s="134"/>
      <c r="AZ114" s="133"/>
      <c r="BA114" s="133"/>
      <c r="BB114" s="134">
        <v>0</v>
      </c>
      <c r="BC114" s="134"/>
      <c r="BD114" s="133"/>
      <c r="BE114" s="133"/>
      <c r="BF114" s="134">
        <f t="shared" si="140"/>
        <v>0</v>
      </c>
      <c r="BG114" s="134"/>
      <c r="BH114" s="133"/>
      <c r="BI114" s="133"/>
      <c r="BJ114" s="134">
        <f t="shared" si="141"/>
        <v>0</v>
      </c>
      <c r="BK114" s="134"/>
      <c r="BL114" s="133"/>
      <c r="BM114" s="133"/>
      <c r="BN114" s="134">
        <f t="shared" si="142"/>
        <v>0</v>
      </c>
      <c r="BO114" s="134"/>
      <c r="BP114" s="133"/>
      <c r="BQ114" s="133"/>
      <c r="BR114" s="134">
        <f t="shared" si="143"/>
        <v>0</v>
      </c>
      <c r="BS114" s="132"/>
      <c r="BT114" s="130"/>
      <c r="BU114" s="130"/>
      <c r="BV114" s="132">
        <f t="shared" si="144"/>
        <v>0</v>
      </c>
      <c r="BW114" s="132"/>
      <c r="BX114" s="130"/>
      <c r="BY114" s="130"/>
      <c r="BZ114" s="132">
        <f t="shared" si="145"/>
        <v>0</v>
      </c>
      <c r="CA114" s="132"/>
      <c r="CB114" s="130"/>
      <c r="CC114" s="130"/>
      <c r="CD114" s="132">
        <f t="shared" si="146"/>
        <v>0</v>
      </c>
      <c r="CE114" s="132"/>
      <c r="CF114" s="133"/>
      <c r="CG114" s="133"/>
      <c r="CH114" s="132">
        <f t="shared" si="147"/>
        <v>0</v>
      </c>
      <c r="CI114" s="132"/>
      <c r="CJ114" s="130"/>
      <c r="CK114" s="130"/>
      <c r="CL114" s="132">
        <f t="shared" si="148"/>
        <v>0</v>
      </c>
      <c r="CM114" s="115"/>
      <c r="CN114" s="134"/>
      <c r="CO114" s="134"/>
      <c r="CP114" s="134">
        <v>0</v>
      </c>
      <c r="CQ114" s="134"/>
      <c r="CR114" s="86"/>
      <c r="CS114" s="86"/>
      <c r="CT114" s="127"/>
      <c r="CU114" s="128"/>
      <c r="CV114" s="87"/>
      <c r="CW114" s="87"/>
      <c r="CX114" s="127"/>
      <c r="CY114" s="128"/>
      <c r="CZ114" s="87"/>
      <c r="DA114" s="87"/>
      <c r="DB114" s="127">
        <f t="shared" si="149"/>
        <v>0</v>
      </c>
      <c r="DC114" s="128"/>
      <c r="DG114" s="134"/>
      <c r="DH114" s="134"/>
      <c r="DI114" s="134">
        <v>0</v>
      </c>
      <c r="DJ114" s="134"/>
      <c r="DK114" s="134"/>
      <c r="DL114" s="134"/>
      <c r="DM114" s="134">
        <v>0</v>
      </c>
      <c r="DN114" s="134"/>
    </row>
    <row r="115" spans="1:118" ht="16.5" hidden="1" customHeight="1" x14ac:dyDescent="0.2">
      <c r="A115" s="120"/>
      <c r="B115" s="186"/>
      <c r="C115" s="120" t="s">
        <v>248</v>
      </c>
      <c r="D115" s="129"/>
      <c r="E115" s="130">
        <f t="shared" si="130"/>
        <v>0</v>
      </c>
      <c r="F115" s="130">
        <f t="shared" si="117"/>
        <v>0</v>
      </c>
      <c r="G115" s="131">
        <f t="shared" si="111"/>
        <v>0</v>
      </c>
      <c r="H115" s="131" t="e">
        <f t="shared" si="150"/>
        <v>#DIV/0!</v>
      </c>
      <c r="I115" s="130"/>
      <c r="J115" s="130"/>
      <c r="K115" s="132">
        <f t="shared" si="135"/>
        <v>0</v>
      </c>
      <c r="L115" s="132"/>
      <c r="M115" s="130"/>
      <c r="N115" s="130"/>
      <c r="O115" s="132">
        <f t="shared" si="131"/>
        <v>0</v>
      </c>
      <c r="P115" s="132"/>
      <c r="Q115" s="130"/>
      <c r="R115" s="130"/>
      <c r="S115" s="132">
        <f t="shared" si="132"/>
        <v>0</v>
      </c>
      <c r="T115" s="132"/>
      <c r="U115" s="130"/>
      <c r="V115" s="130"/>
      <c r="W115" s="132">
        <f t="shared" si="133"/>
        <v>0</v>
      </c>
      <c r="X115" s="132"/>
      <c r="Y115" s="133">
        <f t="shared" si="128"/>
        <v>0</v>
      </c>
      <c r="Z115" s="133">
        <f t="shared" si="128"/>
        <v>0</v>
      </c>
      <c r="AA115" s="132">
        <f t="shared" si="136"/>
        <v>0</v>
      </c>
      <c r="AB115" s="132"/>
      <c r="AC115" s="130"/>
      <c r="AD115" s="130"/>
      <c r="AE115" s="132">
        <f t="shared" si="137"/>
        <v>0</v>
      </c>
      <c r="AF115" s="132"/>
      <c r="AG115" s="130"/>
      <c r="AH115" s="130"/>
      <c r="AI115" s="132"/>
      <c r="AJ115" s="130"/>
      <c r="AK115" s="130"/>
      <c r="AL115" s="132">
        <f t="shared" si="138"/>
        <v>0</v>
      </c>
      <c r="AM115" s="132"/>
      <c r="AN115" s="130"/>
      <c r="AO115" s="130"/>
      <c r="AP115" s="132">
        <f t="shared" si="134"/>
        <v>0</v>
      </c>
      <c r="AQ115" s="132"/>
      <c r="AR115" s="132"/>
      <c r="AS115" s="132"/>
      <c r="AT115" s="132">
        <f>AS115-AR115</f>
        <v>0</v>
      </c>
      <c r="AU115" s="132"/>
      <c r="AV115" s="130"/>
      <c r="AW115" s="133"/>
      <c r="AX115" s="134">
        <f t="shared" si="139"/>
        <v>0</v>
      </c>
      <c r="AY115" s="134"/>
      <c r="AZ115" s="133"/>
      <c r="BA115" s="133"/>
      <c r="BB115" s="134">
        <v>0</v>
      </c>
      <c r="BC115" s="134"/>
      <c r="BD115" s="133"/>
      <c r="BE115" s="133"/>
      <c r="BF115" s="134">
        <f t="shared" si="140"/>
        <v>0</v>
      </c>
      <c r="BG115" s="134"/>
      <c r="BH115" s="133"/>
      <c r="BI115" s="133"/>
      <c r="BJ115" s="134">
        <f t="shared" si="141"/>
        <v>0</v>
      </c>
      <c r="BK115" s="134"/>
      <c r="BL115" s="133"/>
      <c r="BM115" s="133"/>
      <c r="BN115" s="134">
        <f t="shared" si="142"/>
        <v>0</v>
      </c>
      <c r="BO115" s="134"/>
      <c r="BP115" s="133"/>
      <c r="BQ115" s="133"/>
      <c r="BR115" s="134">
        <f t="shared" si="143"/>
        <v>0</v>
      </c>
      <c r="BS115" s="132"/>
      <c r="BT115" s="130"/>
      <c r="BU115" s="130"/>
      <c r="BV115" s="132">
        <f t="shared" si="144"/>
        <v>0</v>
      </c>
      <c r="BW115" s="132"/>
      <c r="BX115" s="130"/>
      <c r="BY115" s="130"/>
      <c r="BZ115" s="132">
        <f t="shared" si="145"/>
        <v>0</v>
      </c>
      <c r="CA115" s="132"/>
      <c r="CB115" s="130"/>
      <c r="CC115" s="130"/>
      <c r="CD115" s="132">
        <f t="shared" si="146"/>
        <v>0</v>
      </c>
      <c r="CE115" s="132"/>
      <c r="CF115" s="130"/>
      <c r="CG115" s="133"/>
      <c r="CH115" s="132">
        <f t="shared" si="147"/>
        <v>0</v>
      </c>
      <c r="CI115" s="132"/>
      <c r="CJ115" s="130"/>
      <c r="CK115" s="130"/>
      <c r="CL115" s="132">
        <f t="shared" si="148"/>
        <v>0</v>
      </c>
      <c r="CM115" s="115"/>
      <c r="CN115" s="134"/>
      <c r="CO115" s="134"/>
      <c r="CP115" s="134">
        <v>0</v>
      </c>
      <c r="CQ115" s="134"/>
      <c r="CR115" s="86"/>
      <c r="CS115" s="86"/>
      <c r="CT115" s="127"/>
      <c r="CU115" s="128"/>
      <c r="CV115" s="87"/>
      <c r="CW115" s="87"/>
      <c r="CX115" s="127"/>
      <c r="CY115" s="128"/>
      <c r="CZ115" s="87"/>
      <c r="DA115" s="87"/>
      <c r="DB115" s="127">
        <f t="shared" si="149"/>
        <v>0</v>
      </c>
      <c r="DC115" s="128"/>
      <c r="DG115" s="134"/>
      <c r="DH115" s="134"/>
      <c r="DI115" s="134">
        <v>0</v>
      </c>
      <c r="DJ115" s="134"/>
      <c r="DK115" s="134"/>
      <c r="DL115" s="134"/>
      <c r="DM115" s="134">
        <v>0</v>
      </c>
      <c r="DN115" s="134"/>
    </row>
    <row r="116" spans="1:118" s="158" customFormat="1" ht="16.5" customHeight="1" x14ac:dyDescent="0.2">
      <c r="A116" s="147"/>
      <c r="B116" s="189">
        <v>1718002630</v>
      </c>
      <c r="C116" s="147" t="s">
        <v>249</v>
      </c>
      <c r="D116" s="157"/>
      <c r="E116" s="151">
        <f t="shared" si="130"/>
        <v>0</v>
      </c>
      <c r="F116" s="151">
        <f t="shared" si="117"/>
        <v>0.25</v>
      </c>
      <c r="G116" s="152">
        <f>F116-E116</f>
        <v>0.25</v>
      </c>
      <c r="H116" s="152">
        <v>0</v>
      </c>
      <c r="I116" s="151"/>
      <c r="J116" s="151">
        <v>0</v>
      </c>
      <c r="K116" s="153">
        <f>J116-I116</f>
        <v>0</v>
      </c>
      <c r="L116" s="153"/>
      <c r="M116" s="151"/>
      <c r="N116" s="151"/>
      <c r="O116" s="153">
        <f>N116-M116</f>
        <v>0</v>
      </c>
      <c r="P116" s="153"/>
      <c r="Q116" s="151"/>
      <c r="R116" s="151"/>
      <c r="S116" s="153">
        <f>R116-Q116</f>
        <v>0</v>
      </c>
      <c r="T116" s="153"/>
      <c r="U116" s="151"/>
      <c r="V116" s="151"/>
      <c r="W116" s="153">
        <f>V116-U116</f>
        <v>0</v>
      </c>
      <c r="X116" s="153"/>
      <c r="Y116" s="151">
        <f>AC116</f>
        <v>0</v>
      </c>
      <c r="Z116" s="151">
        <f>AD116</f>
        <v>0</v>
      </c>
      <c r="AA116" s="153">
        <f>Z116-Y116</f>
        <v>0</v>
      </c>
      <c r="AB116" s="153"/>
      <c r="AC116" s="151"/>
      <c r="AD116" s="151"/>
      <c r="AE116" s="153">
        <f>AD116-AC116</f>
        <v>0</v>
      </c>
      <c r="AF116" s="153"/>
      <c r="AG116" s="151"/>
      <c r="AH116" s="151"/>
      <c r="AI116" s="153"/>
      <c r="AJ116" s="151"/>
      <c r="AK116" s="151"/>
      <c r="AL116" s="153">
        <f>AK116-AJ116</f>
        <v>0</v>
      </c>
      <c r="AM116" s="153"/>
      <c r="AN116" s="151"/>
      <c r="AO116" s="151"/>
      <c r="AP116" s="153">
        <f>AO116-AN116</f>
        <v>0</v>
      </c>
      <c r="AQ116" s="153"/>
      <c r="AR116" s="153"/>
      <c r="AS116" s="153"/>
      <c r="AT116" s="153">
        <f>AS116-AR116</f>
        <v>0</v>
      </c>
      <c r="AU116" s="153"/>
      <c r="AV116" s="151"/>
      <c r="AW116" s="151"/>
      <c r="AX116" s="153">
        <f>AW116-AV116</f>
        <v>0</v>
      </c>
      <c r="AY116" s="153"/>
      <c r="AZ116" s="151"/>
      <c r="BA116" s="151"/>
      <c r="BB116" s="153">
        <v>0</v>
      </c>
      <c r="BC116" s="153"/>
      <c r="BD116" s="151"/>
      <c r="BE116" s="151"/>
      <c r="BF116" s="153">
        <f>BE116-BD116</f>
        <v>0</v>
      </c>
      <c r="BG116" s="153"/>
      <c r="BH116" s="151"/>
      <c r="BI116" s="151"/>
      <c r="BJ116" s="153">
        <f>BI116-BH116</f>
        <v>0</v>
      </c>
      <c r="BK116" s="153"/>
      <c r="BL116" s="151"/>
      <c r="BM116" s="151">
        <v>0</v>
      </c>
      <c r="BN116" s="153">
        <f>BM116-BL116</f>
        <v>0</v>
      </c>
      <c r="BO116" s="153"/>
      <c r="BP116" s="151"/>
      <c r="BQ116" s="151"/>
      <c r="BR116" s="153">
        <f>BQ116-BP116</f>
        <v>0</v>
      </c>
      <c r="BS116" s="153"/>
      <c r="BT116" s="151"/>
      <c r="BU116" s="151"/>
      <c r="BV116" s="153">
        <f>BU116-BT116</f>
        <v>0</v>
      </c>
      <c r="BW116" s="153"/>
      <c r="BX116" s="151"/>
      <c r="BY116" s="151"/>
      <c r="BZ116" s="153">
        <f>BY116-BX116</f>
        <v>0</v>
      </c>
      <c r="CA116" s="153"/>
      <c r="CB116" s="151"/>
      <c r="CC116" s="151"/>
      <c r="CD116" s="153">
        <f>CC116-CB116</f>
        <v>0</v>
      </c>
      <c r="CE116" s="153"/>
      <c r="CF116" s="151"/>
      <c r="CG116" s="151"/>
      <c r="CH116" s="153">
        <f>CG116-CF116</f>
        <v>0</v>
      </c>
      <c r="CI116" s="153"/>
      <c r="CJ116" s="151"/>
      <c r="CK116" s="151"/>
      <c r="CL116" s="153">
        <f>CK116-CJ116</f>
        <v>0</v>
      </c>
      <c r="CM116" s="154"/>
      <c r="CN116" s="153"/>
      <c r="CO116" s="153"/>
      <c r="CP116" s="153">
        <v>0</v>
      </c>
      <c r="CQ116" s="153"/>
      <c r="CR116" s="155"/>
      <c r="CS116" s="155">
        <v>0.25</v>
      </c>
      <c r="CT116" s="156"/>
      <c r="CU116" s="152"/>
      <c r="CV116" s="157"/>
      <c r="CW116" s="157"/>
      <c r="CX116" s="156"/>
      <c r="CY116" s="152"/>
      <c r="CZ116" s="157"/>
      <c r="DA116" s="157"/>
      <c r="DB116" s="156">
        <f>DA116-CZ116</f>
        <v>0</v>
      </c>
      <c r="DC116" s="152"/>
      <c r="DG116" s="153"/>
      <c r="DH116" s="153"/>
      <c r="DI116" s="153">
        <v>0</v>
      </c>
      <c r="DJ116" s="153"/>
      <c r="DK116" s="153"/>
      <c r="DL116" s="153">
        <v>0</v>
      </c>
      <c r="DM116" s="153">
        <v>0</v>
      </c>
      <c r="DN116" s="153"/>
    </row>
    <row r="117" spans="1:118" ht="16.5" hidden="1" customHeight="1" x14ac:dyDescent="0.2">
      <c r="A117" s="120"/>
      <c r="B117" s="186">
        <v>1718002415</v>
      </c>
      <c r="C117" s="120" t="s">
        <v>123</v>
      </c>
      <c r="D117" s="129"/>
      <c r="E117" s="130">
        <f t="shared" si="130"/>
        <v>0</v>
      </c>
      <c r="F117" s="130">
        <f t="shared" si="117"/>
        <v>0</v>
      </c>
      <c r="G117" s="131">
        <f>F117-E117</f>
        <v>0</v>
      </c>
      <c r="H117" s="131">
        <v>0</v>
      </c>
      <c r="I117" s="130"/>
      <c r="J117" s="130"/>
      <c r="K117" s="132">
        <f>J117-I117</f>
        <v>0</v>
      </c>
      <c r="L117" s="132"/>
      <c r="M117" s="130"/>
      <c r="N117" s="130"/>
      <c r="O117" s="132">
        <f>N117-M117</f>
        <v>0</v>
      </c>
      <c r="P117" s="132"/>
      <c r="Q117" s="130"/>
      <c r="R117" s="130"/>
      <c r="S117" s="132">
        <f>R117-Q117</f>
        <v>0</v>
      </c>
      <c r="T117" s="132"/>
      <c r="U117" s="130"/>
      <c r="V117" s="130"/>
      <c r="W117" s="132">
        <f>V117-U117</f>
        <v>0</v>
      </c>
      <c r="X117" s="132"/>
      <c r="Y117" s="133">
        <f>AC117</f>
        <v>0</v>
      </c>
      <c r="Z117" s="133">
        <f>AD117</f>
        <v>0</v>
      </c>
      <c r="AA117" s="132">
        <f>Z117-Y117</f>
        <v>0</v>
      </c>
      <c r="AB117" s="132"/>
      <c r="AC117" s="130"/>
      <c r="AD117" s="130"/>
      <c r="AE117" s="132">
        <f>AD117-AC117</f>
        <v>0</v>
      </c>
      <c r="AF117" s="132"/>
      <c r="AG117" s="130"/>
      <c r="AH117" s="130"/>
      <c r="AI117" s="132"/>
      <c r="AJ117" s="130"/>
      <c r="AK117" s="130"/>
      <c r="AL117" s="132">
        <f>AK117-AJ117</f>
        <v>0</v>
      </c>
      <c r="AM117" s="132"/>
      <c r="AN117" s="130"/>
      <c r="AO117" s="130"/>
      <c r="AP117" s="132">
        <f>AO117-AN117</f>
        <v>0</v>
      </c>
      <c r="AQ117" s="132"/>
      <c r="AR117" s="132"/>
      <c r="AS117" s="132"/>
      <c r="AT117" s="132">
        <f>AS117-AR117</f>
        <v>0</v>
      </c>
      <c r="AU117" s="132"/>
      <c r="AV117" s="130"/>
      <c r="AW117" s="133"/>
      <c r="AX117" s="134">
        <f>AW117-AV117</f>
        <v>0</v>
      </c>
      <c r="AY117" s="134"/>
      <c r="AZ117" s="133"/>
      <c r="BA117" s="133"/>
      <c r="BB117" s="134">
        <v>0</v>
      </c>
      <c r="BC117" s="134"/>
      <c r="BD117" s="133"/>
      <c r="BE117" s="133"/>
      <c r="BF117" s="134">
        <f>BE117-BD117</f>
        <v>0</v>
      </c>
      <c r="BG117" s="134"/>
      <c r="BH117" s="133"/>
      <c r="BI117" s="133"/>
      <c r="BJ117" s="134">
        <f>BI117-BH117</f>
        <v>0</v>
      </c>
      <c r="BK117" s="134"/>
      <c r="BL117" s="133"/>
      <c r="BM117" s="133"/>
      <c r="BN117" s="134">
        <f>BM117-BL117</f>
        <v>0</v>
      </c>
      <c r="BO117" s="134"/>
      <c r="BP117" s="133"/>
      <c r="BQ117" s="133"/>
      <c r="BR117" s="134">
        <f>BQ117-BP117</f>
        <v>0</v>
      </c>
      <c r="BS117" s="132"/>
      <c r="BT117" s="130"/>
      <c r="BU117" s="130"/>
      <c r="BV117" s="132">
        <f>BU117-BT117</f>
        <v>0</v>
      </c>
      <c r="BW117" s="132"/>
      <c r="BX117" s="130"/>
      <c r="BY117" s="130"/>
      <c r="BZ117" s="132">
        <f>BY117-BX117</f>
        <v>0</v>
      </c>
      <c r="CA117" s="132"/>
      <c r="CB117" s="130"/>
      <c r="CC117" s="130"/>
      <c r="CD117" s="132">
        <f>CC117-CB117</f>
        <v>0</v>
      </c>
      <c r="CE117" s="132"/>
      <c r="CF117" s="130"/>
      <c r="CG117" s="133"/>
      <c r="CH117" s="132">
        <f>CG117-CF117</f>
        <v>0</v>
      </c>
      <c r="CI117" s="132"/>
      <c r="CJ117" s="130"/>
      <c r="CK117" s="130"/>
      <c r="CL117" s="132">
        <f>CK117-CJ117</f>
        <v>0</v>
      </c>
      <c r="CM117" s="115"/>
      <c r="CN117" s="134"/>
      <c r="CO117" s="134"/>
      <c r="CP117" s="134">
        <v>0</v>
      </c>
      <c r="CQ117" s="134"/>
      <c r="CR117" s="86"/>
      <c r="CS117" s="86"/>
      <c r="CT117" s="127"/>
      <c r="CU117" s="128"/>
      <c r="CV117" s="87"/>
      <c r="CW117" s="87"/>
      <c r="CX117" s="127"/>
      <c r="CY117" s="128"/>
      <c r="CZ117" s="87"/>
      <c r="DA117" s="87"/>
      <c r="DB117" s="127">
        <f>DA117-CZ117</f>
        <v>0</v>
      </c>
      <c r="DC117" s="128"/>
      <c r="DG117" s="134"/>
      <c r="DH117" s="134"/>
      <c r="DI117" s="134">
        <v>0</v>
      </c>
      <c r="DJ117" s="134"/>
      <c r="DK117" s="134"/>
      <c r="DL117" s="134"/>
      <c r="DM117" s="134">
        <v>0</v>
      </c>
      <c r="DN117" s="134"/>
    </row>
    <row r="118" spans="1:118" s="158" customFormat="1" ht="16.5" customHeight="1" x14ac:dyDescent="0.2">
      <c r="A118" s="147"/>
      <c r="B118" s="189">
        <v>1718001676</v>
      </c>
      <c r="C118" s="147" t="s">
        <v>125</v>
      </c>
      <c r="D118" s="157"/>
      <c r="E118" s="151">
        <f t="shared" si="130"/>
        <v>0</v>
      </c>
      <c r="F118" s="151">
        <f t="shared" si="117"/>
        <v>129.54376999999999</v>
      </c>
      <c r="G118" s="152">
        <f t="shared" si="111"/>
        <v>129.54376999999999</v>
      </c>
      <c r="H118" s="152" t="e">
        <f t="shared" si="150"/>
        <v>#DIV/0!</v>
      </c>
      <c r="I118" s="151"/>
      <c r="J118" s="151">
        <v>0</v>
      </c>
      <c r="K118" s="153">
        <f t="shared" si="135"/>
        <v>0</v>
      </c>
      <c r="L118" s="153"/>
      <c r="M118" s="151"/>
      <c r="N118" s="151"/>
      <c r="O118" s="153">
        <f t="shared" si="131"/>
        <v>0</v>
      </c>
      <c r="P118" s="153"/>
      <c r="Q118" s="151"/>
      <c r="R118" s="151"/>
      <c r="S118" s="153">
        <f t="shared" si="132"/>
        <v>0</v>
      </c>
      <c r="T118" s="153"/>
      <c r="U118" s="151"/>
      <c r="V118" s="151"/>
      <c r="W118" s="153">
        <f t="shared" si="133"/>
        <v>0</v>
      </c>
      <c r="X118" s="153"/>
      <c r="Y118" s="151">
        <f t="shared" si="128"/>
        <v>0</v>
      </c>
      <c r="Z118" s="151">
        <f t="shared" si="128"/>
        <v>0</v>
      </c>
      <c r="AA118" s="153">
        <f t="shared" si="136"/>
        <v>0</v>
      </c>
      <c r="AB118" s="153"/>
      <c r="AC118" s="151"/>
      <c r="AD118" s="151"/>
      <c r="AE118" s="153">
        <f t="shared" si="137"/>
        <v>0</v>
      </c>
      <c r="AF118" s="153"/>
      <c r="AG118" s="151"/>
      <c r="AH118" s="151"/>
      <c r="AI118" s="153"/>
      <c r="AJ118" s="151"/>
      <c r="AK118" s="151"/>
      <c r="AL118" s="153">
        <f t="shared" si="138"/>
        <v>0</v>
      </c>
      <c r="AM118" s="153"/>
      <c r="AN118" s="151"/>
      <c r="AO118" s="151"/>
      <c r="AP118" s="153">
        <f t="shared" si="134"/>
        <v>0</v>
      </c>
      <c r="AQ118" s="153"/>
      <c r="AR118" s="153"/>
      <c r="AS118" s="153"/>
      <c r="AT118" s="153"/>
      <c r="AU118" s="153"/>
      <c r="AV118" s="151"/>
      <c r="AW118" s="151"/>
      <c r="AX118" s="153">
        <f t="shared" si="139"/>
        <v>0</v>
      </c>
      <c r="AY118" s="153"/>
      <c r="AZ118" s="151"/>
      <c r="BA118" s="151"/>
      <c r="BB118" s="153">
        <v>0</v>
      </c>
      <c r="BC118" s="153"/>
      <c r="BD118" s="151"/>
      <c r="BE118" s="151"/>
      <c r="BF118" s="153">
        <f t="shared" si="140"/>
        <v>0</v>
      </c>
      <c r="BG118" s="153"/>
      <c r="BH118" s="151"/>
      <c r="BI118" s="151"/>
      <c r="BJ118" s="153">
        <f t="shared" si="141"/>
        <v>0</v>
      </c>
      <c r="BK118" s="153"/>
      <c r="BL118" s="151"/>
      <c r="BM118" s="151"/>
      <c r="BN118" s="153">
        <f t="shared" si="142"/>
        <v>0</v>
      </c>
      <c r="BO118" s="153"/>
      <c r="BP118" s="151"/>
      <c r="BQ118" s="151"/>
      <c r="BR118" s="153">
        <f t="shared" si="143"/>
        <v>0</v>
      </c>
      <c r="BS118" s="153"/>
      <c r="BT118" s="151"/>
      <c r="BU118" s="151"/>
      <c r="BV118" s="153">
        <f t="shared" si="144"/>
        <v>0</v>
      </c>
      <c r="BW118" s="153"/>
      <c r="BX118" s="151"/>
      <c r="BY118" s="151"/>
      <c r="BZ118" s="153">
        <f t="shared" si="145"/>
        <v>0</v>
      </c>
      <c r="CA118" s="153"/>
      <c r="CB118" s="151"/>
      <c r="CC118" s="151"/>
      <c r="CD118" s="153">
        <f t="shared" si="146"/>
        <v>0</v>
      </c>
      <c r="CE118" s="153"/>
      <c r="CF118" s="151"/>
      <c r="CG118" s="151"/>
      <c r="CH118" s="153">
        <f t="shared" si="147"/>
        <v>0</v>
      </c>
      <c r="CI118" s="153"/>
      <c r="CJ118" s="151"/>
      <c r="CK118" s="151"/>
      <c r="CL118" s="153">
        <f t="shared" si="148"/>
        <v>0</v>
      </c>
      <c r="CM118" s="154"/>
      <c r="CN118" s="153"/>
      <c r="CO118" s="153"/>
      <c r="CP118" s="153">
        <v>0</v>
      </c>
      <c r="CQ118" s="153"/>
      <c r="CR118" s="155"/>
      <c r="CS118" s="155">
        <v>9.4664099999999998</v>
      </c>
      <c r="CT118" s="156"/>
      <c r="CU118" s="152"/>
      <c r="CV118" s="157"/>
      <c r="CW118" s="157"/>
      <c r="CX118" s="156"/>
      <c r="CY118" s="152"/>
      <c r="CZ118" s="157"/>
      <c r="DA118" s="157">
        <v>2</v>
      </c>
      <c r="DB118" s="156">
        <f t="shared" si="149"/>
        <v>2</v>
      </c>
      <c r="DC118" s="152"/>
      <c r="DG118" s="153"/>
      <c r="DH118" s="153"/>
      <c r="DI118" s="153">
        <v>0</v>
      </c>
      <c r="DJ118" s="153"/>
      <c r="DK118" s="153"/>
      <c r="DL118" s="153">
        <v>118.07736</v>
      </c>
      <c r="DM118" s="153">
        <v>0</v>
      </c>
      <c r="DN118" s="153"/>
    </row>
    <row r="119" spans="1:118" s="158" customFormat="1" ht="16.5" customHeight="1" x14ac:dyDescent="0.2">
      <c r="A119" s="147"/>
      <c r="B119" s="189">
        <v>1718002581</v>
      </c>
      <c r="C119" s="147" t="s">
        <v>250</v>
      </c>
      <c r="D119" s="157"/>
      <c r="E119" s="151">
        <f t="shared" si="130"/>
        <v>0</v>
      </c>
      <c r="F119" s="151">
        <f t="shared" si="117"/>
        <v>1.38</v>
      </c>
      <c r="G119" s="152">
        <f>F119-E119</f>
        <v>1.38</v>
      </c>
      <c r="H119" s="152" t="e">
        <f>F119/E119</f>
        <v>#DIV/0!</v>
      </c>
      <c r="I119" s="151"/>
      <c r="J119" s="151">
        <v>0</v>
      </c>
      <c r="K119" s="153">
        <f>J119-I119</f>
        <v>0</v>
      </c>
      <c r="L119" s="153"/>
      <c r="M119" s="151"/>
      <c r="N119" s="151"/>
      <c r="O119" s="153">
        <f>N119-M119</f>
        <v>0</v>
      </c>
      <c r="P119" s="153"/>
      <c r="Q119" s="151"/>
      <c r="R119" s="151"/>
      <c r="S119" s="153">
        <f>R119-Q119</f>
        <v>0</v>
      </c>
      <c r="T119" s="153"/>
      <c r="U119" s="151"/>
      <c r="V119" s="151"/>
      <c r="W119" s="153">
        <f>V119-U119</f>
        <v>0</v>
      </c>
      <c r="X119" s="153"/>
      <c r="Y119" s="151">
        <f>AC119</f>
        <v>0</v>
      </c>
      <c r="Z119" s="151">
        <v>0</v>
      </c>
      <c r="AA119" s="153">
        <f>Z119-Y119</f>
        <v>0</v>
      </c>
      <c r="AB119" s="153"/>
      <c r="AC119" s="151"/>
      <c r="AD119" s="151"/>
      <c r="AE119" s="153">
        <f>AD119-AC119</f>
        <v>0</v>
      </c>
      <c r="AF119" s="153"/>
      <c r="AG119" s="151"/>
      <c r="AH119" s="151"/>
      <c r="AI119" s="153"/>
      <c r="AJ119" s="151"/>
      <c r="AK119" s="151"/>
      <c r="AL119" s="153">
        <f>AK119-AJ119</f>
        <v>0</v>
      </c>
      <c r="AM119" s="153"/>
      <c r="AN119" s="151"/>
      <c r="AO119" s="151"/>
      <c r="AP119" s="153">
        <f>AO119-AN119</f>
        <v>0</v>
      </c>
      <c r="AQ119" s="153"/>
      <c r="AR119" s="153"/>
      <c r="AS119" s="153"/>
      <c r="AT119" s="153"/>
      <c r="AU119" s="153"/>
      <c r="AV119" s="151"/>
      <c r="AW119" s="151"/>
      <c r="AX119" s="153">
        <f>AW119-AV119</f>
        <v>0</v>
      </c>
      <c r="AY119" s="153"/>
      <c r="AZ119" s="151"/>
      <c r="BA119" s="151"/>
      <c r="BB119" s="153">
        <v>0</v>
      </c>
      <c r="BC119" s="153"/>
      <c r="BD119" s="151"/>
      <c r="BE119" s="151"/>
      <c r="BF119" s="153">
        <f>BE119-BD119</f>
        <v>0</v>
      </c>
      <c r="BG119" s="153"/>
      <c r="BH119" s="151"/>
      <c r="BI119" s="151"/>
      <c r="BJ119" s="153">
        <f>BI119-BH119</f>
        <v>0</v>
      </c>
      <c r="BK119" s="153"/>
      <c r="BL119" s="151"/>
      <c r="BM119" s="151"/>
      <c r="BN119" s="153">
        <f>BM119-BL119</f>
        <v>0</v>
      </c>
      <c r="BO119" s="153"/>
      <c r="BP119" s="151"/>
      <c r="BQ119" s="151"/>
      <c r="BR119" s="153">
        <f>BQ119-BP119</f>
        <v>0</v>
      </c>
      <c r="BS119" s="153"/>
      <c r="BT119" s="151"/>
      <c r="BU119" s="151"/>
      <c r="BV119" s="153">
        <f>BU119-BT119</f>
        <v>0</v>
      </c>
      <c r="BW119" s="153"/>
      <c r="BX119" s="151"/>
      <c r="BY119" s="151"/>
      <c r="BZ119" s="153">
        <f>BY119-BX119</f>
        <v>0</v>
      </c>
      <c r="CA119" s="153"/>
      <c r="CB119" s="151"/>
      <c r="CC119" s="151"/>
      <c r="CD119" s="153">
        <f>CC119-CB119</f>
        <v>0</v>
      </c>
      <c r="CE119" s="153"/>
      <c r="CF119" s="151"/>
      <c r="CG119" s="151">
        <v>0</v>
      </c>
      <c r="CH119" s="153">
        <f>CG119-CF119</f>
        <v>0</v>
      </c>
      <c r="CI119" s="153"/>
      <c r="CJ119" s="151"/>
      <c r="CK119" s="151"/>
      <c r="CL119" s="153">
        <f>CK119-CJ119</f>
        <v>0</v>
      </c>
      <c r="CM119" s="154"/>
      <c r="CN119" s="153"/>
      <c r="CO119" s="153"/>
      <c r="CP119" s="153">
        <v>0</v>
      </c>
      <c r="CQ119" s="153"/>
      <c r="CR119" s="155"/>
      <c r="CS119" s="155"/>
      <c r="CT119" s="156"/>
      <c r="CU119" s="152"/>
      <c r="CV119" s="157"/>
      <c r="CW119" s="157"/>
      <c r="CX119" s="156"/>
      <c r="CY119" s="152"/>
      <c r="CZ119" s="157"/>
      <c r="DA119" s="157"/>
      <c r="DB119" s="156">
        <f>DA119-CZ119</f>
        <v>0</v>
      </c>
      <c r="DC119" s="152"/>
      <c r="DG119" s="153"/>
      <c r="DH119" s="153"/>
      <c r="DI119" s="153">
        <v>0</v>
      </c>
      <c r="DJ119" s="153"/>
      <c r="DK119" s="153"/>
      <c r="DL119" s="153">
        <v>1.38</v>
      </c>
      <c r="DM119" s="153">
        <v>0</v>
      </c>
      <c r="DN119" s="153"/>
    </row>
    <row r="120" spans="1:118" ht="16.5" hidden="1" customHeight="1" x14ac:dyDescent="0.2">
      <c r="A120" s="120"/>
      <c r="B120" s="186">
        <v>1718001796</v>
      </c>
      <c r="C120" s="120" t="s">
        <v>126</v>
      </c>
      <c r="D120" s="129"/>
      <c r="E120" s="130">
        <f t="shared" si="130"/>
        <v>0</v>
      </c>
      <c r="F120" s="130">
        <f t="shared" si="117"/>
        <v>0</v>
      </c>
      <c r="G120" s="131">
        <f t="shared" si="111"/>
        <v>0</v>
      </c>
      <c r="H120" s="131" t="e">
        <f t="shared" si="150"/>
        <v>#DIV/0!</v>
      </c>
      <c r="I120" s="133"/>
      <c r="J120" s="133"/>
      <c r="K120" s="132">
        <f t="shared" si="135"/>
        <v>0</v>
      </c>
      <c r="L120" s="132"/>
      <c r="M120" s="130"/>
      <c r="N120" s="130"/>
      <c r="O120" s="132">
        <f t="shared" si="131"/>
        <v>0</v>
      </c>
      <c r="P120" s="132"/>
      <c r="Q120" s="130"/>
      <c r="R120" s="130"/>
      <c r="S120" s="132">
        <f t="shared" si="132"/>
        <v>0</v>
      </c>
      <c r="T120" s="132"/>
      <c r="U120" s="130"/>
      <c r="V120" s="130"/>
      <c r="W120" s="132">
        <f t="shared" si="133"/>
        <v>0</v>
      </c>
      <c r="X120" s="132"/>
      <c r="Y120" s="133">
        <f t="shared" si="128"/>
        <v>0</v>
      </c>
      <c r="Z120" s="133">
        <f t="shared" si="128"/>
        <v>0</v>
      </c>
      <c r="AA120" s="132">
        <f t="shared" si="136"/>
        <v>0</v>
      </c>
      <c r="AB120" s="132"/>
      <c r="AC120" s="130"/>
      <c r="AD120" s="130"/>
      <c r="AE120" s="132">
        <f t="shared" si="137"/>
        <v>0</v>
      </c>
      <c r="AF120" s="132"/>
      <c r="AG120" s="130"/>
      <c r="AH120" s="130"/>
      <c r="AI120" s="132"/>
      <c r="AJ120" s="130"/>
      <c r="AK120" s="130"/>
      <c r="AL120" s="132">
        <f t="shared" si="138"/>
        <v>0</v>
      </c>
      <c r="AM120" s="132"/>
      <c r="AN120" s="130"/>
      <c r="AO120" s="130"/>
      <c r="AP120" s="132">
        <f t="shared" si="134"/>
        <v>0</v>
      </c>
      <c r="AQ120" s="132"/>
      <c r="AR120" s="132"/>
      <c r="AS120" s="132"/>
      <c r="AT120" s="132"/>
      <c r="AU120" s="132"/>
      <c r="AV120" s="130"/>
      <c r="AW120" s="133"/>
      <c r="AX120" s="134">
        <f t="shared" si="139"/>
        <v>0</v>
      </c>
      <c r="AY120" s="134"/>
      <c r="AZ120" s="133"/>
      <c r="BA120" s="133"/>
      <c r="BB120" s="134">
        <v>0</v>
      </c>
      <c r="BC120" s="134"/>
      <c r="BD120" s="133"/>
      <c r="BE120" s="133"/>
      <c r="BF120" s="134">
        <f t="shared" si="140"/>
        <v>0</v>
      </c>
      <c r="BG120" s="134"/>
      <c r="BH120" s="133"/>
      <c r="BI120" s="133"/>
      <c r="BJ120" s="134">
        <f t="shared" si="141"/>
        <v>0</v>
      </c>
      <c r="BK120" s="134"/>
      <c r="BL120" s="133"/>
      <c r="BM120" s="133"/>
      <c r="BN120" s="134">
        <f t="shared" si="142"/>
        <v>0</v>
      </c>
      <c r="BO120" s="134"/>
      <c r="BP120" s="133"/>
      <c r="BQ120" s="133"/>
      <c r="BR120" s="134">
        <f t="shared" si="143"/>
        <v>0</v>
      </c>
      <c r="BS120" s="132"/>
      <c r="BT120" s="130"/>
      <c r="BU120" s="130"/>
      <c r="BV120" s="132">
        <f t="shared" si="144"/>
        <v>0</v>
      </c>
      <c r="BW120" s="132"/>
      <c r="BX120" s="130"/>
      <c r="BY120" s="130"/>
      <c r="BZ120" s="132">
        <f t="shared" si="145"/>
        <v>0</v>
      </c>
      <c r="CA120" s="132"/>
      <c r="CB120" s="130"/>
      <c r="CC120" s="130"/>
      <c r="CD120" s="132">
        <f t="shared" si="146"/>
        <v>0</v>
      </c>
      <c r="CE120" s="132"/>
      <c r="CF120" s="133"/>
      <c r="CG120" s="133"/>
      <c r="CH120" s="132">
        <f t="shared" si="147"/>
        <v>0</v>
      </c>
      <c r="CI120" s="132"/>
      <c r="CJ120" s="130"/>
      <c r="CK120" s="130"/>
      <c r="CL120" s="132">
        <f t="shared" si="148"/>
        <v>0</v>
      </c>
      <c r="CM120" s="115"/>
      <c r="CN120" s="134"/>
      <c r="CO120" s="134"/>
      <c r="CP120" s="134">
        <v>0</v>
      </c>
      <c r="CQ120" s="134"/>
      <c r="CR120" s="86"/>
      <c r="CS120" s="86"/>
      <c r="CT120" s="127"/>
      <c r="CU120" s="128"/>
      <c r="CV120" s="87"/>
      <c r="CW120" s="87"/>
      <c r="CX120" s="127"/>
      <c r="CY120" s="128"/>
      <c r="CZ120" s="87"/>
      <c r="DA120" s="87"/>
      <c r="DB120" s="127">
        <f t="shared" si="149"/>
        <v>0</v>
      </c>
      <c r="DC120" s="128"/>
      <c r="DG120" s="134"/>
      <c r="DH120" s="134"/>
      <c r="DI120" s="134">
        <v>0</v>
      </c>
      <c r="DJ120" s="134"/>
      <c r="DK120" s="134"/>
      <c r="DL120" s="134"/>
      <c r="DM120" s="134">
        <v>0</v>
      </c>
      <c r="DN120" s="134"/>
    </row>
    <row r="121" spans="1:118" ht="16.5" hidden="1" customHeight="1" x14ac:dyDescent="0.2">
      <c r="A121" s="120"/>
      <c r="B121" s="186"/>
      <c r="C121" s="120" t="s">
        <v>251</v>
      </c>
      <c r="D121" s="129"/>
      <c r="E121" s="130">
        <f t="shared" si="130"/>
        <v>0</v>
      </c>
      <c r="F121" s="130">
        <f t="shared" si="117"/>
        <v>0</v>
      </c>
      <c r="G121" s="131">
        <f t="shared" si="111"/>
        <v>0</v>
      </c>
      <c r="H121" s="131" t="e">
        <f t="shared" si="150"/>
        <v>#DIV/0!</v>
      </c>
      <c r="I121" s="133"/>
      <c r="J121" s="133"/>
      <c r="K121" s="132">
        <f t="shared" si="135"/>
        <v>0</v>
      </c>
      <c r="L121" s="132" t="e">
        <f t="shared" ref="L121:L122" si="151">J121/I121</f>
        <v>#DIV/0!</v>
      </c>
      <c r="M121" s="130"/>
      <c r="N121" s="130"/>
      <c r="O121" s="132">
        <f t="shared" si="131"/>
        <v>0</v>
      </c>
      <c r="P121" s="132"/>
      <c r="Q121" s="130"/>
      <c r="R121" s="130"/>
      <c r="S121" s="132">
        <f t="shared" si="132"/>
        <v>0</v>
      </c>
      <c r="T121" s="132"/>
      <c r="U121" s="130"/>
      <c r="V121" s="130"/>
      <c r="W121" s="132">
        <f t="shared" si="133"/>
        <v>0</v>
      </c>
      <c r="X121" s="132"/>
      <c r="Y121" s="133">
        <f t="shared" si="128"/>
        <v>0</v>
      </c>
      <c r="Z121" s="133">
        <f t="shared" si="128"/>
        <v>0</v>
      </c>
      <c r="AA121" s="132">
        <f t="shared" si="136"/>
        <v>0</v>
      </c>
      <c r="AB121" s="132"/>
      <c r="AC121" s="130"/>
      <c r="AD121" s="130"/>
      <c r="AE121" s="132">
        <f t="shared" si="137"/>
        <v>0</v>
      </c>
      <c r="AF121" s="132"/>
      <c r="AG121" s="130"/>
      <c r="AH121" s="130"/>
      <c r="AI121" s="132"/>
      <c r="AJ121" s="130"/>
      <c r="AK121" s="130"/>
      <c r="AL121" s="132">
        <f t="shared" si="138"/>
        <v>0</v>
      </c>
      <c r="AM121" s="132"/>
      <c r="AN121" s="130"/>
      <c r="AO121" s="130"/>
      <c r="AP121" s="132">
        <f t="shared" si="134"/>
        <v>0</v>
      </c>
      <c r="AQ121" s="132"/>
      <c r="AR121" s="132"/>
      <c r="AS121" s="132"/>
      <c r="AT121" s="132"/>
      <c r="AU121" s="132"/>
      <c r="AV121" s="130"/>
      <c r="AW121" s="133"/>
      <c r="AX121" s="134">
        <f t="shared" si="139"/>
        <v>0</v>
      </c>
      <c r="AY121" s="134"/>
      <c r="AZ121" s="133"/>
      <c r="BA121" s="133"/>
      <c r="BB121" s="134">
        <v>0</v>
      </c>
      <c r="BC121" s="134"/>
      <c r="BD121" s="133"/>
      <c r="BE121" s="133"/>
      <c r="BF121" s="134">
        <f t="shared" si="140"/>
        <v>0</v>
      </c>
      <c r="BG121" s="134"/>
      <c r="BH121" s="133"/>
      <c r="BI121" s="133"/>
      <c r="BJ121" s="134">
        <f t="shared" si="141"/>
        <v>0</v>
      </c>
      <c r="BK121" s="134"/>
      <c r="BL121" s="133"/>
      <c r="BM121" s="133"/>
      <c r="BN121" s="134">
        <f t="shared" si="142"/>
        <v>0</v>
      </c>
      <c r="BO121" s="134"/>
      <c r="BP121" s="133"/>
      <c r="BQ121" s="133"/>
      <c r="BR121" s="134">
        <f t="shared" si="143"/>
        <v>0</v>
      </c>
      <c r="BS121" s="132"/>
      <c r="BT121" s="130"/>
      <c r="BU121" s="130"/>
      <c r="BV121" s="132">
        <f t="shared" si="144"/>
        <v>0</v>
      </c>
      <c r="BW121" s="132"/>
      <c r="BX121" s="130"/>
      <c r="BY121" s="130"/>
      <c r="BZ121" s="132">
        <f t="shared" si="145"/>
        <v>0</v>
      </c>
      <c r="CA121" s="132"/>
      <c r="CB121" s="130"/>
      <c r="CC121" s="130"/>
      <c r="CD121" s="132">
        <f t="shared" si="146"/>
        <v>0</v>
      </c>
      <c r="CE121" s="132"/>
      <c r="CF121" s="130"/>
      <c r="CG121" s="133"/>
      <c r="CH121" s="132">
        <f t="shared" si="147"/>
        <v>0</v>
      </c>
      <c r="CI121" s="132"/>
      <c r="CJ121" s="130"/>
      <c r="CK121" s="130"/>
      <c r="CL121" s="132">
        <f t="shared" si="148"/>
        <v>0</v>
      </c>
      <c r="CM121" s="115"/>
      <c r="CN121" s="134"/>
      <c r="CO121" s="134"/>
      <c r="CP121" s="134">
        <v>0</v>
      </c>
      <c r="CQ121" s="134"/>
      <c r="CR121" s="86"/>
      <c r="CS121" s="86"/>
      <c r="CT121" s="127"/>
      <c r="CU121" s="128"/>
      <c r="CV121" s="87"/>
      <c r="CW121" s="87"/>
      <c r="CX121" s="127"/>
      <c r="CY121" s="128"/>
      <c r="CZ121" s="87"/>
      <c r="DA121" s="87"/>
      <c r="DB121" s="127">
        <f t="shared" si="149"/>
        <v>0</v>
      </c>
      <c r="DC121" s="128"/>
      <c r="DG121" s="134"/>
      <c r="DH121" s="134"/>
      <c r="DI121" s="134">
        <v>0</v>
      </c>
      <c r="DJ121" s="134"/>
      <c r="DK121" s="134"/>
      <c r="DL121" s="134"/>
      <c r="DM121" s="134">
        <v>0</v>
      </c>
      <c r="DN121" s="134"/>
    </row>
    <row r="122" spans="1:118" hidden="1" x14ac:dyDescent="0.2">
      <c r="A122" s="120"/>
      <c r="B122" s="186"/>
      <c r="C122" s="120" t="s">
        <v>252</v>
      </c>
      <c r="D122" s="129"/>
      <c r="E122" s="130">
        <f t="shared" si="130"/>
        <v>0</v>
      </c>
      <c r="F122" s="130">
        <f t="shared" si="117"/>
        <v>0</v>
      </c>
      <c r="G122" s="131">
        <f t="shared" si="111"/>
        <v>0</v>
      </c>
      <c r="H122" s="131" t="e">
        <f t="shared" si="150"/>
        <v>#DIV/0!</v>
      </c>
      <c r="I122" s="133"/>
      <c r="J122" s="133"/>
      <c r="K122" s="132">
        <f t="shared" si="135"/>
        <v>0</v>
      </c>
      <c r="L122" s="132" t="e">
        <f t="shared" si="151"/>
        <v>#DIV/0!</v>
      </c>
      <c r="M122" s="130"/>
      <c r="N122" s="130"/>
      <c r="O122" s="132">
        <f t="shared" si="131"/>
        <v>0</v>
      </c>
      <c r="P122" s="132"/>
      <c r="Q122" s="130"/>
      <c r="R122" s="130"/>
      <c r="S122" s="132">
        <f t="shared" si="132"/>
        <v>0</v>
      </c>
      <c r="T122" s="132"/>
      <c r="U122" s="130"/>
      <c r="V122" s="130"/>
      <c r="W122" s="132">
        <f t="shared" si="133"/>
        <v>0</v>
      </c>
      <c r="X122" s="132"/>
      <c r="Y122" s="133">
        <f t="shared" si="128"/>
        <v>0</v>
      </c>
      <c r="Z122" s="133">
        <f t="shared" si="128"/>
        <v>0</v>
      </c>
      <c r="AA122" s="132">
        <f t="shared" si="136"/>
        <v>0</v>
      </c>
      <c r="AB122" s="132"/>
      <c r="AC122" s="130"/>
      <c r="AD122" s="130"/>
      <c r="AE122" s="132">
        <f t="shared" si="137"/>
        <v>0</v>
      </c>
      <c r="AF122" s="132"/>
      <c r="AG122" s="130"/>
      <c r="AH122" s="130"/>
      <c r="AI122" s="132"/>
      <c r="AJ122" s="130"/>
      <c r="AK122" s="130"/>
      <c r="AL122" s="132">
        <f t="shared" si="138"/>
        <v>0</v>
      </c>
      <c r="AM122" s="132"/>
      <c r="AN122" s="130"/>
      <c r="AO122" s="130"/>
      <c r="AP122" s="132">
        <f t="shared" si="134"/>
        <v>0</v>
      </c>
      <c r="AQ122" s="132"/>
      <c r="AR122" s="132"/>
      <c r="AS122" s="132"/>
      <c r="AT122" s="132">
        <f>AS122-AR122</f>
        <v>0</v>
      </c>
      <c r="AU122" s="132"/>
      <c r="AV122" s="130"/>
      <c r="AW122" s="130"/>
      <c r="AX122" s="132">
        <f t="shared" si="139"/>
        <v>0</v>
      </c>
      <c r="AY122" s="132"/>
      <c r="AZ122" s="130"/>
      <c r="BA122" s="130"/>
      <c r="BB122" s="132">
        <v>0</v>
      </c>
      <c r="BC122" s="132"/>
      <c r="BD122" s="130"/>
      <c r="BE122" s="130"/>
      <c r="BF122" s="132">
        <f t="shared" si="140"/>
        <v>0</v>
      </c>
      <c r="BG122" s="132"/>
      <c r="BH122" s="130"/>
      <c r="BI122" s="130"/>
      <c r="BJ122" s="132">
        <f t="shared" si="141"/>
        <v>0</v>
      </c>
      <c r="BK122" s="132"/>
      <c r="BL122" s="130"/>
      <c r="BM122" s="130"/>
      <c r="BN122" s="132">
        <f t="shared" si="142"/>
        <v>0</v>
      </c>
      <c r="BO122" s="132"/>
      <c r="BP122" s="130"/>
      <c r="BQ122" s="130"/>
      <c r="BR122" s="132">
        <f t="shared" si="143"/>
        <v>0</v>
      </c>
      <c r="BS122" s="132"/>
      <c r="BT122" s="130"/>
      <c r="BU122" s="130"/>
      <c r="BV122" s="132">
        <f t="shared" si="144"/>
        <v>0</v>
      </c>
      <c r="BW122" s="132" t="e">
        <f>BU122/BT122</f>
        <v>#DIV/0!</v>
      </c>
      <c r="BX122" s="130"/>
      <c r="BY122" s="130"/>
      <c r="BZ122" s="132">
        <f t="shared" si="145"/>
        <v>0</v>
      </c>
      <c r="CA122" s="132"/>
      <c r="CB122" s="130"/>
      <c r="CC122" s="130"/>
      <c r="CD122" s="132">
        <f t="shared" si="146"/>
        <v>0</v>
      </c>
      <c r="CE122" s="132"/>
      <c r="CF122" s="130"/>
      <c r="CG122" s="133"/>
      <c r="CH122" s="132">
        <f t="shared" si="147"/>
        <v>0</v>
      </c>
      <c r="CI122" s="132"/>
      <c r="CJ122" s="130"/>
      <c r="CK122" s="130"/>
      <c r="CL122" s="132">
        <f t="shared" si="148"/>
        <v>0</v>
      </c>
      <c r="CM122" s="115"/>
      <c r="CN122" s="134"/>
      <c r="CO122" s="134"/>
      <c r="CP122" s="134">
        <v>0</v>
      </c>
      <c r="CQ122" s="134"/>
      <c r="CR122" s="86"/>
      <c r="CS122" s="86"/>
      <c r="CT122" s="127"/>
      <c r="CU122" s="128"/>
      <c r="CV122" s="87"/>
      <c r="CW122" s="87"/>
      <c r="CX122" s="127"/>
      <c r="CY122" s="128"/>
      <c r="CZ122" s="87"/>
      <c r="DA122" s="87"/>
      <c r="DB122" s="127">
        <f t="shared" si="149"/>
        <v>0</v>
      </c>
      <c r="DC122" s="128"/>
      <c r="DG122" s="134"/>
      <c r="DH122" s="134"/>
      <c r="DI122" s="134">
        <v>0</v>
      </c>
      <c r="DJ122" s="134"/>
      <c r="DK122" s="134"/>
      <c r="DL122" s="134"/>
      <c r="DM122" s="134">
        <v>0</v>
      </c>
      <c r="DN122" s="134"/>
    </row>
    <row r="123" spans="1:118" s="158" customFormat="1" x14ac:dyDescent="0.2">
      <c r="A123" s="147"/>
      <c r="B123" s="189">
        <v>1718002535</v>
      </c>
      <c r="C123" s="147" t="s">
        <v>253</v>
      </c>
      <c r="D123" s="157"/>
      <c r="E123" s="151">
        <f t="shared" si="130"/>
        <v>5.548</v>
      </c>
      <c r="F123" s="151">
        <f t="shared" si="117"/>
        <v>19.06334</v>
      </c>
      <c r="G123" s="152">
        <f>F123-E123</f>
        <v>13.51534</v>
      </c>
      <c r="H123" s="152">
        <v>0</v>
      </c>
      <c r="I123" s="151">
        <v>0.98799999999999999</v>
      </c>
      <c r="J123" s="151">
        <v>5.1270899999999999</v>
      </c>
      <c r="K123" s="153">
        <f>J123-I123</f>
        <v>4.1390899999999995</v>
      </c>
      <c r="L123" s="153">
        <v>0</v>
      </c>
      <c r="M123" s="151"/>
      <c r="N123" s="151"/>
      <c r="O123" s="153">
        <f>N123-M123</f>
        <v>0</v>
      </c>
      <c r="P123" s="153"/>
      <c r="Q123" s="151"/>
      <c r="R123" s="151"/>
      <c r="S123" s="153">
        <f>R123-Q123</f>
        <v>0</v>
      </c>
      <c r="T123" s="153"/>
      <c r="U123" s="151"/>
      <c r="V123" s="151"/>
      <c r="W123" s="153">
        <f>V123-U123</f>
        <v>0</v>
      </c>
      <c r="X123" s="153"/>
      <c r="Y123" s="151">
        <f>AC123</f>
        <v>0</v>
      </c>
      <c r="Z123" s="151">
        <f>AD123</f>
        <v>0</v>
      </c>
      <c r="AA123" s="153">
        <f>Z123-Y123</f>
        <v>0</v>
      </c>
      <c r="AB123" s="153"/>
      <c r="AC123" s="151"/>
      <c r="AD123" s="151"/>
      <c r="AE123" s="153">
        <f>AD123-AC123</f>
        <v>0</v>
      </c>
      <c r="AF123" s="153"/>
      <c r="AG123" s="151"/>
      <c r="AH123" s="151"/>
      <c r="AI123" s="153"/>
      <c r="AJ123" s="151"/>
      <c r="AK123" s="151"/>
      <c r="AL123" s="153">
        <f>AK123-AJ123</f>
        <v>0</v>
      </c>
      <c r="AM123" s="153"/>
      <c r="AN123" s="151"/>
      <c r="AO123" s="151"/>
      <c r="AP123" s="153">
        <f>AO123-AN123</f>
        <v>0</v>
      </c>
      <c r="AQ123" s="153"/>
      <c r="AR123" s="153"/>
      <c r="AS123" s="153"/>
      <c r="AT123" s="153">
        <f>AS123-AR123</f>
        <v>0</v>
      </c>
      <c r="AU123" s="153"/>
      <c r="AV123" s="151"/>
      <c r="AW123" s="151"/>
      <c r="AX123" s="153">
        <f>AW123-AV123</f>
        <v>0</v>
      </c>
      <c r="AY123" s="153"/>
      <c r="AZ123" s="151"/>
      <c r="BA123" s="151"/>
      <c r="BB123" s="153">
        <v>0</v>
      </c>
      <c r="BC123" s="153"/>
      <c r="BD123" s="151"/>
      <c r="BE123" s="151"/>
      <c r="BF123" s="153">
        <f>BE123-BD123</f>
        <v>0</v>
      </c>
      <c r="BG123" s="153"/>
      <c r="BH123" s="151"/>
      <c r="BI123" s="151"/>
      <c r="BJ123" s="153">
        <f>BI123-BH123</f>
        <v>0</v>
      </c>
      <c r="BK123" s="153"/>
      <c r="BL123" s="151"/>
      <c r="BM123" s="151"/>
      <c r="BN123" s="153">
        <f>BM123-BL123</f>
        <v>0</v>
      </c>
      <c r="BO123" s="153"/>
      <c r="BP123" s="151"/>
      <c r="BQ123" s="151"/>
      <c r="BR123" s="153">
        <f>BQ123-BP123</f>
        <v>0</v>
      </c>
      <c r="BS123" s="153"/>
      <c r="BT123" s="151"/>
      <c r="BU123" s="151"/>
      <c r="BV123" s="153">
        <f>BU123-BT123</f>
        <v>0</v>
      </c>
      <c r="BW123" s="153" t="e">
        <f>BU123/BT123</f>
        <v>#DIV/0!</v>
      </c>
      <c r="BX123" s="151"/>
      <c r="BY123" s="151"/>
      <c r="BZ123" s="153">
        <f>BY123-BX123</f>
        <v>0</v>
      </c>
      <c r="CA123" s="153"/>
      <c r="CB123" s="151"/>
      <c r="CC123" s="151"/>
      <c r="CD123" s="153">
        <f>CC123-CB123</f>
        <v>0</v>
      </c>
      <c r="CE123" s="153"/>
      <c r="CF123" s="151"/>
      <c r="CG123" s="151"/>
      <c r="CH123" s="153">
        <f>CG123-CF123</f>
        <v>0</v>
      </c>
      <c r="CI123" s="153"/>
      <c r="CJ123" s="151"/>
      <c r="CK123" s="151"/>
      <c r="CL123" s="153">
        <f>CK123-CJ123</f>
        <v>0</v>
      </c>
      <c r="CM123" s="154"/>
      <c r="CN123" s="153"/>
      <c r="CO123" s="153"/>
      <c r="CP123" s="153">
        <v>0</v>
      </c>
      <c r="CQ123" s="153"/>
      <c r="CR123" s="155"/>
      <c r="CS123" s="155"/>
      <c r="CT123" s="156"/>
      <c r="CU123" s="152"/>
      <c r="CV123" s="157"/>
      <c r="CW123" s="157"/>
      <c r="CX123" s="156"/>
      <c r="CY123" s="152"/>
      <c r="CZ123" s="157"/>
      <c r="DA123" s="157"/>
      <c r="DB123" s="156">
        <f>DA123-CZ123</f>
        <v>0</v>
      </c>
      <c r="DC123" s="152"/>
      <c r="DG123" s="153"/>
      <c r="DH123" s="153"/>
      <c r="DI123" s="153">
        <v>0</v>
      </c>
      <c r="DJ123" s="153"/>
      <c r="DK123" s="153">
        <v>4.5599999999999996</v>
      </c>
      <c r="DL123" s="153">
        <v>13.936249999999999</v>
      </c>
      <c r="DM123" s="153">
        <v>0</v>
      </c>
      <c r="DN123" s="153"/>
    </row>
    <row r="124" spans="1:118" ht="12.75" hidden="1" customHeight="1" x14ac:dyDescent="0.2">
      <c r="A124" s="120"/>
      <c r="B124" s="186">
        <v>1718002623</v>
      </c>
      <c r="C124" s="120" t="s">
        <v>254</v>
      </c>
      <c r="D124" s="129"/>
      <c r="E124" s="130">
        <f t="shared" si="130"/>
        <v>0</v>
      </c>
      <c r="F124" s="130">
        <f t="shared" si="117"/>
        <v>0</v>
      </c>
      <c r="G124" s="131">
        <f t="shared" si="111"/>
        <v>0</v>
      </c>
      <c r="H124" s="131">
        <v>0</v>
      </c>
      <c r="I124" s="133"/>
      <c r="J124" s="133"/>
      <c r="K124" s="132">
        <f t="shared" si="135"/>
        <v>0</v>
      </c>
      <c r="L124" s="132"/>
      <c r="M124" s="130"/>
      <c r="N124" s="130"/>
      <c r="O124" s="132">
        <f t="shared" si="131"/>
        <v>0</v>
      </c>
      <c r="P124" s="132"/>
      <c r="Q124" s="130"/>
      <c r="R124" s="130"/>
      <c r="S124" s="132">
        <f t="shared" si="132"/>
        <v>0</v>
      </c>
      <c r="T124" s="132"/>
      <c r="U124" s="130"/>
      <c r="V124" s="130"/>
      <c r="W124" s="132">
        <f t="shared" si="133"/>
        <v>0</v>
      </c>
      <c r="X124" s="132"/>
      <c r="Y124" s="133">
        <f t="shared" si="128"/>
        <v>0</v>
      </c>
      <c r="Z124" s="133">
        <f t="shared" si="128"/>
        <v>0</v>
      </c>
      <c r="AA124" s="132">
        <f t="shared" si="136"/>
        <v>0</v>
      </c>
      <c r="AB124" s="132"/>
      <c r="AC124" s="130"/>
      <c r="AD124" s="130"/>
      <c r="AE124" s="132">
        <f t="shared" si="137"/>
        <v>0</v>
      </c>
      <c r="AF124" s="132"/>
      <c r="AG124" s="130"/>
      <c r="AH124" s="130"/>
      <c r="AI124" s="132"/>
      <c r="AJ124" s="130"/>
      <c r="AK124" s="130"/>
      <c r="AL124" s="132">
        <f t="shared" si="138"/>
        <v>0</v>
      </c>
      <c r="AM124" s="132"/>
      <c r="AN124" s="130"/>
      <c r="AO124" s="130"/>
      <c r="AP124" s="132">
        <f t="shared" si="134"/>
        <v>0</v>
      </c>
      <c r="AQ124" s="132"/>
      <c r="AR124" s="132"/>
      <c r="AS124" s="132"/>
      <c r="AT124" s="132">
        <f>AS124-AR124</f>
        <v>0</v>
      </c>
      <c r="AU124" s="132"/>
      <c r="AV124" s="130"/>
      <c r="AW124" s="130"/>
      <c r="AX124" s="132">
        <f t="shared" si="139"/>
        <v>0</v>
      </c>
      <c r="AY124" s="132"/>
      <c r="AZ124" s="130"/>
      <c r="BA124" s="130"/>
      <c r="BB124" s="132">
        <v>0</v>
      </c>
      <c r="BC124" s="132"/>
      <c r="BD124" s="130"/>
      <c r="BE124" s="130"/>
      <c r="BF124" s="132">
        <f t="shared" si="140"/>
        <v>0</v>
      </c>
      <c r="BG124" s="132"/>
      <c r="BH124" s="130"/>
      <c r="BI124" s="130"/>
      <c r="BJ124" s="132">
        <f t="shared" si="141"/>
        <v>0</v>
      </c>
      <c r="BK124" s="132"/>
      <c r="BL124" s="130"/>
      <c r="BM124" s="130"/>
      <c r="BN124" s="132">
        <f t="shared" si="142"/>
        <v>0</v>
      </c>
      <c r="BO124" s="132"/>
      <c r="BP124" s="130"/>
      <c r="BQ124" s="130"/>
      <c r="BR124" s="132">
        <f t="shared" si="143"/>
        <v>0</v>
      </c>
      <c r="BS124" s="132"/>
      <c r="BT124" s="130"/>
      <c r="BU124" s="130"/>
      <c r="BV124" s="132">
        <f t="shared" si="144"/>
        <v>0</v>
      </c>
      <c r="BW124" s="132" t="e">
        <f t="shared" ref="BW124:BW139" si="152">BU124/BT124</f>
        <v>#DIV/0!</v>
      </c>
      <c r="BX124" s="130"/>
      <c r="BY124" s="130"/>
      <c r="BZ124" s="132">
        <f t="shared" si="145"/>
        <v>0</v>
      </c>
      <c r="CA124" s="132"/>
      <c r="CB124" s="130"/>
      <c r="CC124" s="130"/>
      <c r="CD124" s="132">
        <f t="shared" si="146"/>
        <v>0</v>
      </c>
      <c r="CE124" s="132"/>
      <c r="CF124" s="130"/>
      <c r="CG124" s="130"/>
      <c r="CH124" s="132">
        <f t="shared" si="147"/>
        <v>0</v>
      </c>
      <c r="CI124" s="132"/>
      <c r="CJ124" s="130"/>
      <c r="CK124" s="130"/>
      <c r="CL124" s="132">
        <f t="shared" si="148"/>
        <v>0</v>
      </c>
      <c r="CM124" s="115"/>
      <c r="CN124" s="134"/>
      <c r="CO124" s="134"/>
      <c r="CP124" s="134">
        <v>0</v>
      </c>
      <c r="CQ124" s="134"/>
      <c r="CR124" s="86"/>
      <c r="CS124" s="86"/>
      <c r="CT124" s="127"/>
      <c r="CU124" s="128"/>
      <c r="CV124" s="87"/>
      <c r="CW124" s="87"/>
      <c r="CX124" s="127"/>
      <c r="CY124" s="128"/>
      <c r="CZ124" s="87"/>
      <c r="DA124" s="87"/>
      <c r="DB124" s="127">
        <f t="shared" si="149"/>
        <v>0</v>
      </c>
      <c r="DC124" s="128"/>
      <c r="DG124" s="134"/>
      <c r="DH124" s="134"/>
      <c r="DI124" s="134">
        <v>0</v>
      </c>
      <c r="DJ124" s="134"/>
      <c r="DK124" s="134"/>
      <c r="DL124" s="134"/>
      <c r="DM124" s="134">
        <v>0</v>
      </c>
      <c r="DN124" s="134"/>
    </row>
    <row r="125" spans="1:118" s="158" customFormat="1" x14ac:dyDescent="0.2">
      <c r="A125" s="147"/>
      <c r="B125" s="189">
        <v>1718002334</v>
      </c>
      <c r="C125" s="147" t="s">
        <v>116</v>
      </c>
      <c r="D125" s="157"/>
      <c r="E125" s="151">
        <f t="shared" si="130"/>
        <v>0</v>
      </c>
      <c r="F125" s="151">
        <f t="shared" si="117"/>
        <v>127.848</v>
      </c>
      <c r="G125" s="152">
        <f t="shared" si="111"/>
        <v>127.848</v>
      </c>
      <c r="H125" s="152" t="e">
        <f t="shared" si="150"/>
        <v>#DIV/0!</v>
      </c>
      <c r="I125" s="151"/>
      <c r="J125" s="151"/>
      <c r="K125" s="153">
        <f t="shared" si="135"/>
        <v>0</v>
      </c>
      <c r="L125" s="153"/>
      <c r="M125" s="151"/>
      <c r="N125" s="151"/>
      <c r="O125" s="153">
        <f t="shared" si="131"/>
        <v>0</v>
      </c>
      <c r="P125" s="153"/>
      <c r="Q125" s="151"/>
      <c r="R125" s="151">
        <v>0</v>
      </c>
      <c r="S125" s="153">
        <f t="shared" si="132"/>
        <v>0</v>
      </c>
      <c r="T125" s="153"/>
      <c r="U125" s="151"/>
      <c r="V125" s="151"/>
      <c r="W125" s="153">
        <f t="shared" si="133"/>
        <v>0</v>
      </c>
      <c r="X125" s="153"/>
      <c r="Y125" s="151">
        <f t="shared" si="128"/>
        <v>0</v>
      </c>
      <c r="Z125" s="151">
        <f t="shared" si="128"/>
        <v>0</v>
      </c>
      <c r="AA125" s="153">
        <f t="shared" si="136"/>
        <v>0</v>
      </c>
      <c r="AB125" s="153"/>
      <c r="AC125" s="151"/>
      <c r="AD125" s="151"/>
      <c r="AE125" s="153">
        <f t="shared" si="137"/>
        <v>0</v>
      </c>
      <c r="AF125" s="153"/>
      <c r="AG125" s="151"/>
      <c r="AH125" s="151"/>
      <c r="AI125" s="153"/>
      <c r="AJ125" s="151"/>
      <c r="AK125" s="151"/>
      <c r="AL125" s="153">
        <f t="shared" si="138"/>
        <v>0</v>
      </c>
      <c r="AM125" s="153"/>
      <c r="AN125" s="151"/>
      <c r="AO125" s="151"/>
      <c r="AP125" s="153">
        <f t="shared" si="134"/>
        <v>0</v>
      </c>
      <c r="AQ125" s="153"/>
      <c r="AR125" s="153"/>
      <c r="AS125" s="153"/>
      <c r="AT125" s="153"/>
      <c r="AU125" s="153"/>
      <c r="AV125" s="151"/>
      <c r="AW125" s="151"/>
      <c r="AX125" s="153">
        <f t="shared" si="139"/>
        <v>0</v>
      </c>
      <c r="AY125" s="153"/>
      <c r="AZ125" s="151"/>
      <c r="BA125" s="151"/>
      <c r="BB125" s="153">
        <v>0</v>
      </c>
      <c r="BC125" s="153"/>
      <c r="BD125" s="151"/>
      <c r="BE125" s="151"/>
      <c r="BF125" s="153">
        <f t="shared" si="140"/>
        <v>0</v>
      </c>
      <c r="BG125" s="153"/>
      <c r="BH125" s="151"/>
      <c r="BI125" s="151"/>
      <c r="BJ125" s="153">
        <f t="shared" si="141"/>
        <v>0</v>
      </c>
      <c r="BK125" s="153"/>
      <c r="BL125" s="151"/>
      <c r="BM125" s="151">
        <v>127.848</v>
      </c>
      <c r="BN125" s="153">
        <f t="shared" si="142"/>
        <v>127.848</v>
      </c>
      <c r="BO125" s="153"/>
      <c r="BP125" s="151"/>
      <c r="BQ125" s="151"/>
      <c r="BR125" s="153">
        <f t="shared" si="143"/>
        <v>0</v>
      </c>
      <c r="BS125" s="153"/>
      <c r="BT125" s="151"/>
      <c r="BU125" s="151"/>
      <c r="BV125" s="153">
        <f t="shared" si="144"/>
        <v>0</v>
      </c>
      <c r="BW125" s="153"/>
      <c r="BX125" s="151"/>
      <c r="BY125" s="151"/>
      <c r="BZ125" s="153">
        <f t="shared" si="145"/>
        <v>0</v>
      </c>
      <c r="CA125" s="153"/>
      <c r="CB125" s="151"/>
      <c r="CC125" s="151"/>
      <c r="CD125" s="153">
        <f t="shared" si="146"/>
        <v>0</v>
      </c>
      <c r="CE125" s="153"/>
      <c r="CF125" s="151"/>
      <c r="CG125" s="151"/>
      <c r="CH125" s="153">
        <f t="shared" si="147"/>
        <v>0</v>
      </c>
      <c r="CI125" s="153"/>
      <c r="CJ125" s="151"/>
      <c r="CK125" s="151"/>
      <c r="CL125" s="153">
        <f t="shared" si="148"/>
        <v>0</v>
      </c>
      <c r="CM125" s="154"/>
      <c r="CN125" s="153"/>
      <c r="CO125" s="153"/>
      <c r="CP125" s="153">
        <v>0</v>
      </c>
      <c r="CQ125" s="153"/>
      <c r="CR125" s="155"/>
      <c r="CS125" s="155"/>
      <c r="CT125" s="156"/>
      <c r="CU125" s="152"/>
      <c r="CV125" s="157"/>
      <c r="CW125" s="157"/>
      <c r="CX125" s="156"/>
      <c r="CY125" s="152"/>
      <c r="CZ125" s="157"/>
      <c r="DA125" s="157"/>
      <c r="DB125" s="156">
        <f t="shared" si="149"/>
        <v>0</v>
      </c>
      <c r="DC125" s="152"/>
      <c r="DG125" s="153"/>
      <c r="DH125" s="153"/>
      <c r="DI125" s="153">
        <v>0</v>
      </c>
      <c r="DJ125" s="153"/>
      <c r="DK125" s="153"/>
      <c r="DL125" s="153">
        <v>0</v>
      </c>
      <c r="DM125" s="153">
        <v>0</v>
      </c>
      <c r="DN125" s="153"/>
    </row>
    <row r="126" spans="1:118" s="158" customFormat="1" ht="12.75" customHeight="1" x14ac:dyDescent="0.2">
      <c r="A126" s="147"/>
      <c r="B126" s="189">
        <v>1718002567</v>
      </c>
      <c r="C126" s="147" t="s">
        <v>136</v>
      </c>
      <c r="D126" s="151"/>
      <c r="E126" s="151">
        <f t="shared" si="130"/>
        <v>146.99127999999999</v>
      </c>
      <c r="F126" s="151">
        <f t="shared" si="117"/>
        <v>261.03116</v>
      </c>
      <c r="G126" s="152">
        <f>F126-D126</f>
        <v>261.03116</v>
      </c>
      <c r="H126" s="152" t="e">
        <f>F126/D126</f>
        <v>#DIV/0!</v>
      </c>
      <c r="I126" s="151"/>
      <c r="J126" s="151">
        <v>52.752000000000002</v>
      </c>
      <c r="K126" s="153">
        <f t="shared" si="135"/>
        <v>52.752000000000002</v>
      </c>
      <c r="L126" s="153"/>
      <c r="M126" s="151"/>
      <c r="N126" s="151"/>
      <c r="O126" s="153">
        <f t="shared" si="131"/>
        <v>0</v>
      </c>
      <c r="P126" s="153"/>
      <c r="Q126" s="151"/>
      <c r="R126" s="151"/>
      <c r="S126" s="153">
        <f t="shared" si="132"/>
        <v>0</v>
      </c>
      <c r="T126" s="153"/>
      <c r="U126" s="151"/>
      <c r="V126" s="151"/>
      <c r="W126" s="153">
        <f t="shared" si="133"/>
        <v>0</v>
      </c>
      <c r="X126" s="153"/>
      <c r="Y126" s="151">
        <f t="shared" si="128"/>
        <v>0</v>
      </c>
      <c r="Z126" s="151">
        <f t="shared" si="128"/>
        <v>0</v>
      </c>
      <c r="AA126" s="153">
        <f t="shared" si="136"/>
        <v>0</v>
      </c>
      <c r="AB126" s="153"/>
      <c r="AC126" s="151"/>
      <c r="AD126" s="151"/>
      <c r="AE126" s="153">
        <f t="shared" si="137"/>
        <v>0</v>
      </c>
      <c r="AF126" s="153" t="e">
        <f>AD126/AC126</f>
        <v>#DIV/0!</v>
      </c>
      <c r="AG126" s="151"/>
      <c r="AH126" s="151"/>
      <c r="AI126" s="153"/>
      <c r="AJ126" s="151"/>
      <c r="AK126" s="151"/>
      <c r="AL126" s="153">
        <f t="shared" si="138"/>
        <v>0</v>
      </c>
      <c r="AM126" s="153"/>
      <c r="AN126" s="151"/>
      <c r="AO126" s="151"/>
      <c r="AP126" s="153">
        <f t="shared" si="134"/>
        <v>0</v>
      </c>
      <c r="AQ126" s="153"/>
      <c r="AR126" s="153"/>
      <c r="AS126" s="153"/>
      <c r="AT126" s="153">
        <f>AS126-AR126</f>
        <v>0</v>
      </c>
      <c r="AU126" s="153"/>
      <c r="AV126" s="151"/>
      <c r="AW126" s="151"/>
      <c r="AX126" s="153">
        <f t="shared" si="139"/>
        <v>0</v>
      </c>
      <c r="AY126" s="153"/>
      <c r="AZ126" s="151"/>
      <c r="BA126" s="151"/>
      <c r="BB126" s="153">
        <v>0</v>
      </c>
      <c r="BC126" s="153"/>
      <c r="BD126" s="151"/>
      <c r="BE126" s="151"/>
      <c r="BF126" s="153">
        <f t="shared" si="140"/>
        <v>0</v>
      </c>
      <c r="BG126" s="153"/>
      <c r="BH126" s="151"/>
      <c r="BI126" s="151"/>
      <c r="BJ126" s="153">
        <f t="shared" si="141"/>
        <v>0</v>
      </c>
      <c r="BK126" s="153"/>
      <c r="BL126" s="151"/>
      <c r="BM126" s="151"/>
      <c r="BN126" s="153">
        <f t="shared" si="142"/>
        <v>0</v>
      </c>
      <c r="BO126" s="153"/>
      <c r="BP126" s="151"/>
      <c r="BQ126" s="151"/>
      <c r="BR126" s="153">
        <f t="shared" si="143"/>
        <v>0</v>
      </c>
      <c r="BS126" s="153"/>
      <c r="BT126" s="151"/>
      <c r="BU126" s="151"/>
      <c r="BV126" s="153">
        <f t="shared" si="144"/>
        <v>0</v>
      </c>
      <c r="BW126" s="153" t="e">
        <f t="shared" si="152"/>
        <v>#DIV/0!</v>
      </c>
      <c r="BX126" s="151"/>
      <c r="BY126" s="151"/>
      <c r="BZ126" s="153">
        <f t="shared" si="145"/>
        <v>0</v>
      </c>
      <c r="CA126" s="153"/>
      <c r="CB126" s="151"/>
      <c r="CC126" s="151"/>
      <c r="CD126" s="153">
        <f t="shared" si="146"/>
        <v>0</v>
      </c>
      <c r="CE126" s="153"/>
      <c r="CF126" s="151"/>
      <c r="CG126" s="151"/>
      <c r="CH126" s="153">
        <f t="shared" si="147"/>
        <v>0</v>
      </c>
      <c r="CI126" s="153"/>
      <c r="CJ126" s="151"/>
      <c r="CK126" s="151"/>
      <c r="CL126" s="153">
        <f t="shared" si="148"/>
        <v>0</v>
      </c>
      <c r="CM126" s="154"/>
      <c r="CN126" s="153"/>
      <c r="CO126" s="153"/>
      <c r="CP126" s="153">
        <v>0</v>
      </c>
      <c r="CQ126" s="153"/>
      <c r="CR126" s="155"/>
      <c r="CS126" s="155">
        <v>26.26829</v>
      </c>
      <c r="CT126" s="156">
        <f>CS126-CR126</f>
        <v>26.26829</v>
      </c>
      <c r="CU126" s="152"/>
      <c r="CV126" s="157"/>
      <c r="CW126" s="157"/>
      <c r="CX126" s="156"/>
      <c r="CY126" s="152"/>
      <c r="CZ126" s="157"/>
      <c r="DA126" s="157">
        <v>19.606999999999999</v>
      </c>
      <c r="DB126" s="156">
        <f t="shared" si="149"/>
        <v>19.606999999999999</v>
      </c>
      <c r="DC126" s="152"/>
      <c r="DG126" s="153"/>
      <c r="DH126" s="153"/>
      <c r="DI126" s="153">
        <v>0</v>
      </c>
      <c r="DJ126" s="153"/>
      <c r="DK126" s="153">
        <v>146.99127999999999</v>
      </c>
      <c r="DL126" s="153">
        <v>162.40387000000001</v>
      </c>
      <c r="DM126" s="153">
        <v>0</v>
      </c>
      <c r="DN126" s="153"/>
    </row>
    <row r="127" spans="1:118" ht="12.75" hidden="1" customHeight="1" x14ac:dyDescent="0.2">
      <c r="A127" s="120"/>
      <c r="B127" s="186">
        <v>1701059340</v>
      </c>
      <c r="C127" s="120" t="s">
        <v>129</v>
      </c>
      <c r="D127" s="130"/>
      <c r="E127" s="130">
        <f t="shared" si="130"/>
        <v>0</v>
      </c>
      <c r="F127" s="130">
        <f t="shared" si="117"/>
        <v>0</v>
      </c>
      <c r="G127" s="131">
        <f>F127-D127</f>
        <v>0</v>
      </c>
      <c r="H127" s="131" t="e">
        <f>F127/D127</f>
        <v>#DIV/0!</v>
      </c>
      <c r="I127" s="130"/>
      <c r="J127" s="130"/>
      <c r="K127" s="132">
        <f>J127-I127</f>
        <v>0</v>
      </c>
      <c r="L127" s="132"/>
      <c r="M127" s="130"/>
      <c r="N127" s="130"/>
      <c r="O127" s="132">
        <f>N127-M127</f>
        <v>0</v>
      </c>
      <c r="P127" s="132"/>
      <c r="Q127" s="130"/>
      <c r="R127" s="130"/>
      <c r="S127" s="132">
        <f>R127-Q127</f>
        <v>0</v>
      </c>
      <c r="T127" s="132"/>
      <c r="U127" s="130"/>
      <c r="V127" s="130"/>
      <c r="W127" s="132">
        <f>V127-U127</f>
        <v>0</v>
      </c>
      <c r="X127" s="132"/>
      <c r="Y127" s="133">
        <f>AC127</f>
        <v>0</v>
      </c>
      <c r="Z127" s="133">
        <f>AD127</f>
        <v>0</v>
      </c>
      <c r="AA127" s="132">
        <f>Z127-Y127</f>
        <v>0</v>
      </c>
      <c r="AB127" s="132"/>
      <c r="AC127" s="130"/>
      <c r="AD127" s="130"/>
      <c r="AE127" s="132">
        <f>AD127-AC127</f>
        <v>0</v>
      </c>
      <c r="AF127" s="132" t="e">
        <f>AD127/AC127</f>
        <v>#DIV/0!</v>
      </c>
      <c r="AG127" s="130"/>
      <c r="AH127" s="130"/>
      <c r="AI127" s="132"/>
      <c r="AJ127" s="130"/>
      <c r="AK127" s="130"/>
      <c r="AL127" s="132">
        <f>AK127-AJ127</f>
        <v>0</v>
      </c>
      <c r="AM127" s="132"/>
      <c r="AN127" s="130"/>
      <c r="AO127" s="130"/>
      <c r="AP127" s="132">
        <f>AO127-AN127</f>
        <v>0</v>
      </c>
      <c r="AQ127" s="132"/>
      <c r="AR127" s="132"/>
      <c r="AS127" s="132"/>
      <c r="AT127" s="132"/>
      <c r="AU127" s="132"/>
      <c r="AV127" s="130"/>
      <c r="AW127" s="130"/>
      <c r="AX127" s="132">
        <f>AW127-AV127</f>
        <v>0</v>
      </c>
      <c r="AY127" s="132"/>
      <c r="AZ127" s="130"/>
      <c r="BA127" s="130"/>
      <c r="BB127" s="132">
        <v>0</v>
      </c>
      <c r="BC127" s="132"/>
      <c r="BD127" s="130"/>
      <c r="BE127" s="130"/>
      <c r="BF127" s="132">
        <f>BE127-BD127</f>
        <v>0</v>
      </c>
      <c r="BG127" s="132"/>
      <c r="BH127" s="130"/>
      <c r="BI127" s="130"/>
      <c r="BJ127" s="132">
        <f>BI127-BH127</f>
        <v>0</v>
      </c>
      <c r="BK127" s="132"/>
      <c r="BL127" s="130"/>
      <c r="BM127" s="130"/>
      <c r="BN127" s="132">
        <f>BM127-BL127</f>
        <v>0</v>
      </c>
      <c r="BO127" s="132"/>
      <c r="BP127" s="130"/>
      <c r="BQ127" s="130"/>
      <c r="BR127" s="132">
        <f>BQ127-BP127</f>
        <v>0</v>
      </c>
      <c r="BS127" s="132"/>
      <c r="BT127" s="130"/>
      <c r="BU127" s="130"/>
      <c r="BV127" s="132">
        <f>BU127-BT127</f>
        <v>0</v>
      </c>
      <c r="BW127" s="132" t="e">
        <f>BU127/BT127</f>
        <v>#DIV/0!</v>
      </c>
      <c r="BX127" s="130"/>
      <c r="BY127" s="130"/>
      <c r="BZ127" s="132">
        <f>BY127-BX127</f>
        <v>0</v>
      </c>
      <c r="CA127" s="132"/>
      <c r="CB127" s="130"/>
      <c r="CC127" s="130"/>
      <c r="CD127" s="132">
        <f>CC127-CB127</f>
        <v>0</v>
      </c>
      <c r="CE127" s="132"/>
      <c r="CF127" s="130"/>
      <c r="CG127" s="130"/>
      <c r="CH127" s="132">
        <f>CG127-CF127</f>
        <v>0</v>
      </c>
      <c r="CI127" s="132"/>
      <c r="CJ127" s="130"/>
      <c r="CK127" s="130"/>
      <c r="CL127" s="132">
        <f>CK127-CJ127</f>
        <v>0</v>
      </c>
      <c r="CM127" s="115"/>
      <c r="CN127" s="134"/>
      <c r="CO127" s="134"/>
      <c r="CP127" s="134">
        <v>0</v>
      </c>
      <c r="CQ127" s="134"/>
      <c r="CR127" s="86"/>
      <c r="CS127" s="86"/>
      <c r="CT127" s="127"/>
      <c r="CU127" s="128"/>
      <c r="CV127" s="87"/>
      <c r="CW127" s="87"/>
      <c r="CX127" s="127"/>
      <c r="CY127" s="128"/>
      <c r="CZ127" s="87"/>
      <c r="DA127" s="87"/>
      <c r="DB127" s="127">
        <f>DA127-CZ127</f>
        <v>0</v>
      </c>
      <c r="DC127" s="128"/>
      <c r="DG127" s="134"/>
      <c r="DH127" s="134"/>
      <c r="DI127" s="134">
        <v>0</v>
      </c>
      <c r="DJ127" s="134"/>
      <c r="DK127" s="134"/>
      <c r="DL127" s="134"/>
      <c r="DM127" s="134">
        <v>0</v>
      </c>
      <c r="DN127" s="134"/>
    </row>
    <row r="128" spans="1:118" s="158" customFormat="1" ht="12.75" customHeight="1" x14ac:dyDescent="0.2">
      <c r="A128" s="147"/>
      <c r="B128" s="189">
        <v>1718002648</v>
      </c>
      <c r="C128" s="147" t="s">
        <v>255</v>
      </c>
      <c r="D128" s="151"/>
      <c r="E128" s="151">
        <f t="shared" si="130"/>
        <v>0</v>
      </c>
      <c r="F128" s="151">
        <f t="shared" si="117"/>
        <v>6.8753399999999996</v>
      </c>
      <c r="G128" s="152">
        <f>F128-D128</f>
        <v>6.8753399999999996</v>
      </c>
      <c r="H128" s="152">
        <v>0</v>
      </c>
      <c r="I128" s="151"/>
      <c r="J128" s="151">
        <v>0</v>
      </c>
      <c r="K128" s="153">
        <f>J128-I128</f>
        <v>0</v>
      </c>
      <c r="L128" s="153"/>
      <c r="M128" s="151"/>
      <c r="N128" s="151"/>
      <c r="O128" s="153">
        <f>N128-M128</f>
        <v>0</v>
      </c>
      <c r="P128" s="153"/>
      <c r="Q128" s="151"/>
      <c r="R128" s="151"/>
      <c r="S128" s="153">
        <f>R128-Q128</f>
        <v>0</v>
      </c>
      <c r="T128" s="153"/>
      <c r="U128" s="151"/>
      <c r="V128" s="151"/>
      <c r="W128" s="153">
        <f>V128-U128</f>
        <v>0</v>
      </c>
      <c r="X128" s="153"/>
      <c r="Y128" s="151">
        <f>AC128</f>
        <v>0</v>
      </c>
      <c r="Z128" s="151">
        <v>6.20831</v>
      </c>
      <c r="AA128" s="153">
        <f>Z128-Y128</f>
        <v>6.20831</v>
      </c>
      <c r="AB128" s="153"/>
      <c r="AC128" s="151"/>
      <c r="AD128" s="151"/>
      <c r="AE128" s="153">
        <f>AD128-AC128</f>
        <v>0</v>
      </c>
      <c r="AF128" s="153" t="e">
        <f>AD128/AC128</f>
        <v>#DIV/0!</v>
      </c>
      <c r="AG128" s="151"/>
      <c r="AH128" s="151"/>
      <c r="AI128" s="153"/>
      <c r="AJ128" s="151"/>
      <c r="AK128" s="151"/>
      <c r="AL128" s="153">
        <f>AK128-AJ128</f>
        <v>0</v>
      </c>
      <c r="AM128" s="153"/>
      <c r="AN128" s="151"/>
      <c r="AO128" s="151"/>
      <c r="AP128" s="153">
        <f>AO128-AN128</f>
        <v>0</v>
      </c>
      <c r="AQ128" s="153"/>
      <c r="AR128" s="153"/>
      <c r="AS128" s="153"/>
      <c r="AT128" s="153"/>
      <c r="AU128" s="153"/>
      <c r="AV128" s="151"/>
      <c r="AW128" s="151"/>
      <c r="AX128" s="153">
        <f>AW128-AV128</f>
        <v>0</v>
      </c>
      <c r="AY128" s="153"/>
      <c r="AZ128" s="151"/>
      <c r="BA128" s="151"/>
      <c r="BB128" s="153">
        <v>0</v>
      </c>
      <c r="BC128" s="153"/>
      <c r="BD128" s="151"/>
      <c r="BE128" s="151"/>
      <c r="BF128" s="153">
        <f>BE128-BD128</f>
        <v>0</v>
      </c>
      <c r="BG128" s="153"/>
      <c r="BH128" s="151"/>
      <c r="BI128" s="151"/>
      <c r="BJ128" s="153">
        <f>BI128-BH128</f>
        <v>0</v>
      </c>
      <c r="BK128" s="153"/>
      <c r="BL128" s="151"/>
      <c r="BM128" s="151"/>
      <c r="BN128" s="153">
        <f>BM128-BL128</f>
        <v>0</v>
      </c>
      <c r="BO128" s="153"/>
      <c r="BP128" s="151"/>
      <c r="BQ128" s="151"/>
      <c r="BR128" s="153">
        <f>BQ128-BP128</f>
        <v>0</v>
      </c>
      <c r="BS128" s="153"/>
      <c r="BT128" s="151"/>
      <c r="BU128" s="151"/>
      <c r="BV128" s="153">
        <f>BU128-BT128</f>
        <v>0</v>
      </c>
      <c r="BW128" s="153" t="e">
        <f>BU128/BT128</f>
        <v>#DIV/0!</v>
      </c>
      <c r="BX128" s="151"/>
      <c r="BY128" s="151"/>
      <c r="BZ128" s="153">
        <f>BY128-BX128</f>
        <v>0</v>
      </c>
      <c r="CA128" s="153"/>
      <c r="CB128" s="151"/>
      <c r="CC128" s="151"/>
      <c r="CD128" s="153">
        <f>CC128-CB128</f>
        <v>0</v>
      </c>
      <c r="CE128" s="153"/>
      <c r="CF128" s="151"/>
      <c r="CG128" s="151"/>
      <c r="CH128" s="153">
        <f>CG128-CF128</f>
        <v>0</v>
      </c>
      <c r="CI128" s="153"/>
      <c r="CJ128" s="151"/>
      <c r="CK128" s="151"/>
      <c r="CL128" s="153">
        <f>CK128-CJ128</f>
        <v>0</v>
      </c>
      <c r="CM128" s="154"/>
      <c r="CN128" s="153"/>
      <c r="CO128" s="153"/>
      <c r="CP128" s="153">
        <v>0</v>
      </c>
      <c r="CQ128" s="153"/>
      <c r="CR128" s="155"/>
      <c r="CS128" s="155">
        <v>0.66703000000000001</v>
      </c>
      <c r="CT128" s="156"/>
      <c r="CU128" s="152"/>
      <c r="CV128" s="157"/>
      <c r="CW128" s="157"/>
      <c r="CX128" s="156"/>
      <c r="CY128" s="152"/>
      <c r="CZ128" s="157"/>
      <c r="DA128" s="157"/>
      <c r="DB128" s="156">
        <f>DA128-CZ128</f>
        <v>0</v>
      </c>
      <c r="DC128" s="152"/>
      <c r="DG128" s="153"/>
      <c r="DH128" s="153"/>
      <c r="DI128" s="153">
        <v>0</v>
      </c>
      <c r="DJ128" s="153"/>
      <c r="DK128" s="153"/>
      <c r="DL128" s="153">
        <v>0</v>
      </c>
      <c r="DM128" s="153">
        <v>0</v>
      </c>
      <c r="DN128" s="153"/>
    </row>
    <row r="129" spans="1:118" ht="12.75" customHeight="1" x14ac:dyDescent="0.2">
      <c r="A129" s="120"/>
      <c r="B129" s="74">
        <v>1718002662</v>
      </c>
      <c r="C129" s="120" t="s">
        <v>130</v>
      </c>
      <c r="D129" s="130">
        <v>38.567369999999997</v>
      </c>
      <c r="E129" s="130">
        <f t="shared" si="130"/>
        <v>38.567369999999997</v>
      </c>
      <c r="F129" s="130">
        <f t="shared" si="117"/>
        <v>0</v>
      </c>
      <c r="G129" s="131"/>
      <c r="H129" s="131"/>
      <c r="I129" s="130"/>
      <c r="J129" s="130"/>
      <c r="K129" s="132"/>
      <c r="L129" s="132"/>
      <c r="M129" s="130"/>
      <c r="N129" s="130"/>
      <c r="O129" s="132"/>
      <c r="P129" s="132"/>
      <c r="Q129" s="130"/>
      <c r="R129" s="130"/>
      <c r="S129" s="132"/>
      <c r="T129" s="132"/>
      <c r="U129" s="130"/>
      <c r="V129" s="130"/>
      <c r="W129" s="132">
        <f t="shared" ref="W129:W130" si="153">V129-U129</f>
        <v>0</v>
      </c>
      <c r="X129" s="132"/>
      <c r="Y129" s="133"/>
      <c r="Z129" s="133"/>
      <c r="AA129" s="132"/>
      <c r="AB129" s="132"/>
      <c r="AC129" s="130"/>
      <c r="AD129" s="130"/>
      <c r="AE129" s="132"/>
      <c r="AF129" s="132"/>
      <c r="AG129" s="130"/>
      <c r="AH129" s="130"/>
      <c r="AI129" s="132"/>
      <c r="AJ129" s="130"/>
      <c r="AK129" s="130"/>
      <c r="AL129" s="132"/>
      <c r="AM129" s="132"/>
      <c r="AN129" s="130"/>
      <c r="AO129" s="130"/>
      <c r="AP129" s="132"/>
      <c r="AQ129" s="132"/>
      <c r="AR129" s="132"/>
      <c r="AS129" s="132"/>
      <c r="AT129" s="132"/>
      <c r="AU129" s="132"/>
      <c r="AV129" s="130"/>
      <c r="AW129" s="130"/>
      <c r="AX129" s="132"/>
      <c r="AY129" s="132"/>
      <c r="AZ129" s="130"/>
      <c r="BA129" s="130"/>
      <c r="BB129" s="132"/>
      <c r="BC129" s="132"/>
      <c r="BD129" s="130"/>
      <c r="BE129" s="130"/>
      <c r="BF129" s="132"/>
      <c r="BG129" s="132"/>
      <c r="BH129" s="130"/>
      <c r="BI129" s="130"/>
      <c r="BJ129" s="132"/>
      <c r="BK129" s="132"/>
      <c r="BL129" s="130">
        <v>38.567369999999997</v>
      </c>
      <c r="BM129" s="130"/>
      <c r="BN129" s="132">
        <f>BM129-BL129</f>
        <v>-38.567369999999997</v>
      </c>
      <c r="BO129" s="132"/>
      <c r="BP129" s="130"/>
      <c r="BQ129" s="130"/>
      <c r="BR129" s="132">
        <f>BQ129-BP129</f>
        <v>0</v>
      </c>
      <c r="BS129" s="132"/>
      <c r="BT129" s="130"/>
      <c r="BU129" s="130"/>
      <c r="BV129" s="132"/>
      <c r="BW129" s="132"/>
      <c r="BX129" s="130"/>
      <c r="BY129" s="130"/>
      <c r="BZ129" s="132"/>
      <c r="CA129" s="132"/>
      <c r="CB129" s="130"/>
      <c r="CC129" s="130"/>
      <c r="CD129" s="132"/>
      <c r="CE129" s="132"/>
      <c r="CF129" s="130"/>
      <c r="CG129" s="130"/>
      <c r="CH129" s="132"/>
      <c r="CI129" s="132"/>
      <c r="CJ129" s="130"/>
      <c r="CK129" s="130"/>
      <c r="CL129" s="132"/>
      <c r="CM129" s="115"/>
      <c r="CN129" s="134"/>
      <c r="CO129" s="134"/>
      <c r="CP129" s="134"/>
      <c r="CQ129" s="134"/>
      <c r="CR129" s="86"/>
      <c r="CS129" s="86"/>
      <c r="CT129" s="127"/>
      <c r="CU129" s="128"/>
      <c r="CV129" s="87"/>
      <c r="CW129" s="87"/>
      <c r="CX129" s="127"/>
      <c r="CY129" s="128"/>
      <c r="CZ129" s="87"/>
      <c r="DA129" s="87"/>
      <c r="DB129" s="127"/>
      <c r="DC129" s="128"/>
      <c r="DG129" s="134"/>
      <c r="DH129" s="134"/>
      <c r="DI129" s="134"/>
      <c r="DJ129" s="134"/>
      <c r="DK129" s="134"/>
      <c r="DL129" s="134"/>
      <c r="DM129" s="134"/>
      <c r="DN129" s="134"/>
    </row>
    <row r="130" spans="1:118" ht="12.75" hidden="1" customHeight="1" x14ac:dyDescent="0.2">
      <c r="A130" s="120"/>
      <c r="B130" s="186">
        <v>1718002687</v>
      </c>
      <c r="C130" s="120" t="s">
        <v>256</v>
      </c>
      <c r="D130" s="130"/>
      <c r="E130" s="130">
        <f t="shared" si="130"/>
        <v>0</v>
      </c>
      <c r="F130" s="130">
        <f t="shared" si="117"/>
        <v>0</v>
      </c>
      <c r="G130" s="131">
        <f>F130-D130</f>
        <v>0</v>
      </c>
      <c r="H130" s="131">
        <v>0</v>
      </c>
      <c r="I130" s="130"/>
      <c r="J130" s="130"/>
      <c r="K130" s="132">
        <f t="shared" si="135"/>
        <v>0</v>
      </c>
      <c r="L130" s="132"/>
      <c r="M130" s="130"/>
      <c r="N130" s="130"/>
      <c r="O130" s="132">
        <f t="shared" si="131"/>
        <v>0</v>
      </c>
      <c r="P130" s="132"/>
      <c r="Q130" s="130"/>
      <c r="R130" s="130"/>
      <c r="S130" s="132">
        <f t="shared" si="132"/>
        <v>0</v>
      </c>
      <c r="T130" s="132"/>
      <c r="U130" s="130"/>
      <c r="V130" s="130"/>
      <c r="W130" s="132">
        <f t="shared" si="153"/>
        <v>0</v>
      </c>
      <c r="X130" s="132"/>
      <c r="Y130" s="133">
        <f t="shared" si="128"/>
        <v>0</v>
      </c>
      <c r="Z130" s="133">
        <f t="shared" si="128"/>
        <v>0</v>
      </c>
      <c r="AA130" s="132">
        <f t="shared" si="136"/>
        <v>0</v>
      </c>
      <c r="AB130" s="132"/>
      <c r="AC130" s="130"/>
      <c r="AD130" s="130"/>
      <c r="AE130" s="132">
        <f t="shared" si="137"/>
        <v>0</v>
      </c>
      <c r="AF130" s="132" t="e">
        <f>AD130/AC130</f>
        <v>#DIV/0!</v>
      </c>
      <c r="AG130" s="130"/>
      <c r="AH130" s="130"/>
      <c r="AI130" s="132"/>
      <c r="AJ130" s="130"/>
      <c r="AK130" s="130"/>
      <c r="AL130" s="132">
        <f t="shared" si="138"/>
        <v>0</v>
      </c>
      <c r="AM130" s="132"/>
      <c r="AN130" s="130"/>
      <c r="AO130" s="130"/>
      <c r="AP130" s="132">
        <f t="shared" si="134"/>
        <v>0</v>
      </c>
      <c r="AQ130" s="132"/>
      <c r="AR130" s="132"/>
      <c r="AS130" s="132"/>
      <c r="AT130" s="132"/>
      <c r="AU130" s="132"/>
      <c r="AV130" s="130"/>
      <c r="AW130" s="130"/>
      <c r="AX130" s="132">
        <f t="shared" si="139"/>
        <v>0</v>
      </c>
      <c r="AY130" s="132"/>
      <c r="AZ130" s="130"/>
      <c r="BA130" s="130"/>
      <c r="BB130" s="132">
        <v>0</v>
      </c>
      <c r="BC130" s="132"/>
      <c r="BD130" s="130"/>
      <c r="BE130" s="130"/>
      <c r="BF130" s="132">
        <f t="shared" si="140"/>
        <v>0</v>
      </c>
      <c r="BG130" s="132"/>
      <c r="BH130" s="130"/>
      <c r="BI130" s="130"/>
      <c r="BJ130" s="132">
        <f t="shared" si="141"/>
        <v>0</v>
      </c>
      <c r="BK130" s="132"/>
      <c r="BL130" s="130"/>
      <c r="BM130" s="130"/>
      <c r="BN130" s="132">
        <f t="shared" si="142"/>
        <v>0</v>
      </c>
      <c r="BO130" s="132"/>
      <c r="BP130" s="130"/>
      <c r="BQ130" s="130"/>
      <c r="BR130" s="132">
        <f t="shared" si="143"/>
        <v>0</v>
      </c>
      <c r="BS130" s="132"/>
      <c r="BT130" s="130"/>
      <c r="BU130" s="130"/>
      <c r="BV130" s="132">
        <f t="shared" si="144"/>
        <v>0</v>
      </c>
      <c r="BW130" s="132" t="e">
        <f t="shared" si="152"/>
        <v>#DIV/0!</v>
      </c>
      <c r="BX130" s="130"/>
      <c r="BY130" s="130"/>
      <c r="BZ130" s="132">
        <f t="shared" si="145"/>
        <v>0</v>
      </c>
      <c r="CA130" s="132"/>
      <c r="CB130" s="130"/>
      <c r="CC130" s="130"/>
      <c r="CD130" s="132">
        <f t="shared" si="146"/>
        <v>0</v>
      </c>
      <c r="CE130" s="132"/>
      <c r="CF130" s="130"/>
      <c r="CG130" s="130"/>
      <c r="CH130" s="132">
        <f t="shared" si="147"/>
        <v>0</v>
      </c>
      <c r="CI130" s="132"/>
      <c r="CJ130" s="130"/>
      <c r="CK130" s="130"/>
      <c r="CL130" s="132">
        <f t="shared" si="148"/>
        <v>0</v>
      </c>
      <c r="CM130" s="115"/>
      <c r="CN130" s="134"/>
      <c r="CO130" s="134"/>
      <c r="CP130" s="134">
        <v>0</v>
      </c>
      <c r="CQ130" s="134"/>
      <c r="CR130" s="86"/>
      <c r="CS130" s="86"/>
      <c r="CT130" s="127"/>
      <c r="CU130" s="128"/>
      <c r="CV130" s="87"/>
      <c r="CW130" s="87"/>
      <c r="CX130" s="127"/>
      <c r="CY130" s="128"/>
      <c r="CZ130" s="87"/>
      <c r="DA130" s="87"/>
      <c r="DB130" s="127">
        <f t="shared" si="149"/>
        <v>0</v>
      </c>
      <c r="DC130" s="128"/>
      <c r="DG130" s="134"/>
      <c r="DH130" s="134"/>
      <c r="DI130" s="134">
        <v>0</v>
      </c>
      <c r="DJ130" s="134"/>
      <c r="DK130" s="134"/>
      <c r="DL130" s="134"/>
      <c r="DM130" s="134">
        <v>0</v>
      </c>
      <c r="DN130" s="134"/>
    </row>
    <row r="131" spans="1:118" ht="12.75" hidden="1" customHeight="1" x14ac:dyDescent="0.2">
      <c r="A131" s="120"/>
      <c r="B131" s="186"/>
      <c r="C131" s="120" t="s">
        <v>257</v>
      </c>
      <c r="D131" s="130"/>
      <c r="E131" s="130">
        <f t="shared" si="130"/>
        <v>0</v>
      </c>
      <c r="F131" s="130">
        <f t="shared" si="117"/>
        <v>0</v>
      </c>
      <c r="G131" s="131">
        <f>F131-D131</f>
        <v>0</v>
      </c>
      <c r="H131" s="131" t="e">
        <f>F131/D131</f>
        <v>#DIV/0!</v>
      </c>
      <c r="I131" s="130"/>
      <c r="J131" s="130"/>
      <c r="K131" s="132">
        <f t="shared" si="135"/>
        <v>0</v>
      </c>
      <c r="L131" s="132" t="e">
        <f t="shared" ref="L131:L136" si="154">J131/I131</f>
        <v>#DIV/0!</v>
      </c>
      <c r="M131" s="130"/>
      <c r="N131" s="130"/>
      <c r="O131" s="132">
        <f t="shared" si="131"/>
        <v>0</v>
      </c>
      <c r="P131" s="132"/>
      <c r="Q131" s="130"/>
      <c r="R131" s="130"/>
      <c r="S131" s="132">
        <f t="shared" si="132"/>
        <v>0</v>
      </c>
      <c r="T131" s="132"/>
      <c r="U131" s="130"/>
      <c r="V131" s="130"/>
      <c r="W131" s="132">
        <f t="shared" si="133"/>
        <v>0</v>
      </c>
      <c r="X131" s="132"/>
      <c r="Y131" s="133">
        <f t="shared" si="128"/>
        <v>0</v>
      </c>
      <c r="Z131" s="133">
        <f t="shared" si="128"/>
        <v>0</v>
      </c>
      <c r="AA131" s="132">
        <f t="shared" si="136"/>
        <v>0</v>
      </c>
      <c r="AB131" s="132"/>
      <c r="AC131" s="130"/>
      <c r="AD131" s="130"/>
      <c r="AE131" s="132">
        <f t="shared" si="137"/>
        <v>0</v>
      </c>
      <c r="AF131" s="132"/>
      <c r="AG131" s="130"/>
      <c r="AH131" s="130"/>
      <c r="AI131" s="132"/>
      <c r="AJ131" s="130"/>
      <c r="AK131" s="130"/>
      <c r="AL131" s="132">
        <f t="shared" si="138"/>
        <v>0</v>
      </c>
      <c r="AM131" s="132"/>
      <c r="AN131" s="130"/>
      <c r="AO131" s="130"/>
      <c r="AP131" s="132">
        <f t="shared" si="134"/>
        <v>0</v>
      </c>
      <c r="AQ131" s="132"/>
      <c r="AR131" s="132"/>
      <c r="AS131" s="132"/>
      <c r="AT131" s="132">
        <f>AS131-AR131</f>
        <v>0</v>
      </c>
      <c r="AU131" s="132"/>
      <c r="AV131" s="130"/>
      <c r="AW131" s="130"/>
      <c r="AX131" s="132">
        <f t="shared" si="139"/>
        <v>0</v>
      </c>
      <c r="AY131" s="132"/>
      <c r="AZ131" s="130"/>
      <c r="BA131" s="130"/>
      <c r="BB131" s="132">
        <v>0</v>
      </c>
      <c r="BC131" s="132"/>
      <c r="BD131" s="130"/>
      <c r="BE131" s="130"/>
      <c r="BF131" s="132">
        <f t="shared" si="140"/>
        <v>0</v>
      </c>
      <c r="BG131" s="132"/>
      <c r="BH131" s="130"/>
      <c r="BI131" s="130"/>
      <c r="BJ131" s="132">
        <f t="shared" si="141"/>
        <v>0</v>
      </c>
      <c r="BK131" s="132"/>
      <c r="BL131" s="130"/>
      <c r="BM131" s="130"/>
      <c r="BN131" s="132">
        <f t="shared" si="142"/>
        <v>0</v>
      </c>
      <c r="BO131" s="132"/>
      <c r="BP131" s="130"/>
      <c r="BQ131" s="130"/>
      <c r="BR131" s="132">
        <f t="shared" si="143"/>
        <v>0</v>
      </c>
      <c r="BS131" s="132"/>
      <c r="BT131" s="130"/>
      <c r="BU131" s="130"/>
      <c r="BV131" s="132">
        <f t="shared" si="144"/>
        <v>0</v>
      </c>
      <c r="BW131" s="132" t="e">
        <f t="shared" si="152"/>
        <v>#DIV/0!</v>
      </c>
      <c r="BX131" s="130"/>
      <c r="BY131" s="130"/>
      <c r="BZ131" s="132">
        <f t="shared" si="145"/>
        <v>0</v>
      </c>
      <c r="CA131" s="132"/>
      <c r="CB131" s="130"/>
      <c r="CC131" s="130"/>
      <c r="CD131" s="132">
        <f t="shared" si="146"/>
        <v>0</v>
      </c>
      <c r="CE131" s="132"/>
      <c r="CF131" s="130"/>
      <c r="CG131" s="130"/>
      <c r="CH131" s="132">
        <f t="shared" si="147"/>
        <v>0</v>
      </c>
      <c r="CI131" s="132"/>
      <c r="CJ131" s="130"/>
      <c r="CK131" s="130"/>
      <c r="CL131" s="132">
        <f t="shared" si="148"/>
        <v>0</v>
      </c>
      <c r="CM131" s="115"/>
      <c r="CN131" s="134"/>
      <c r="CO131" s="134"/>
      <c r="CP131" s="134">
        <v>0</v>
      </c>
      <c r="CQ131" s="134"/>
      <c r="CR131" s="86"/>
      <c r="CS131" s="86"/>
      <c r="CT131" s="127">
        <f>CS131-CR131</f>
        <v>0</v>
      </c>
      <c r="CU131" s="128"/>
      <c r="CV131" s="87"/>
      <c r="CW131" s="87"/>
      <c r="CX131" s="127"/>
      <c r="CY131" s="128"/>
      <c r="CZ131" s="87"/>
      <c r="DA131" s="87"/>
      <c r="DB131" s="127">
        <f t="shared" si="149"/>
        <v>0</v>
      </c>
      <c r="DC131" s="128"/>
      <c r="DG131" s="134"/>
      <c r="DH131" s="134"/>
      <c r="DI131" s="134">
        <v>0</v>
      </c>
      <c r="DJ131" s="134"/>
      <c r="DK131" s="134"/>
      <c r="DL131" s="134"/>
      <c r="DM131" s="134">
        <v>0</v>
      </c>
      <c r="DN131" s="134"/>
    </row>
    <row r="132" spans="1:118" ht="12.75" hidden="1" customHeight="1" x14ac:dyDescent="0.2">
      <c r="A132" s="120"/>
      <c r="B132" s="186">
        <v>7704412966</v>
      </c>
      <c r="C132" s="120" t="s">
        <v>152</v>
      </c>
      <c r="D132" s="130"/>
      <c r="E132" s="130">
        <f t="shared" si="130"/>
        <v>0</v>
      </c>
      <c r="F132" s="130">
        <f t="shared" si="117"/>
        <v>0</v>
      </c>
      <c r="G132" s="128">
        <f>F132-D132</f>
        <v>0</v>
      </c>
      <c r="H132" s="131"/>
      <c r="I132" s="130"/>
      <c r="J132" s="130"/>
      <c r="K132" s="132">
        <f t="shared" si="135"/>
        <v>0</v>
      </c>
      <c r="L132" s="132"/>
      <c r="M132" s="130"/>
      <c r="N132" s="130"/>
      <c r="O132" s="132">
        <f t="shared" si="131"/>
        <v>0</v>
      </c>
      <c r="P132" s="132"/>
      <c r="Q132" s="130"/>
      <c r="R132" s="130"/>
      <c r="S132" s="132">
        <f t="shared" si="132"/>
        <v>0</v>
      </c>
      <c r="T132" s="132"/>
      <c r="U132" s="130"/>
      <c r="V132" s="130"/>
      <c r="W132" s="132">
        <f t="shared" si="133"/>
        <v>0</v>
      </c>
      <c r="X132" s="132"/>
      <c r="Y132" s="133"/>
      <c r="Z132" s="133"/>
      <c r="AA132" s="132"/>
      <c r="AB132" s="132"/>
      <c r="AC132" s="130"/>
      <c r="AD132" s="130"/>
      <c r="AE132" s="132"/>
      <c r="AF132" s="132"/>
      <c r="AG132" s="130"/>
      <c r="AH132" s="130"/>
      <c r="AI132" s="132"/>
      <c r="AJ132" s="130"/>
      <c r="AK132" s="130"/>
      <c r="AL132" s="132">
        <f t="shared" si="138"/>
        <v>0</v>
      </c>
      <c r="AM132" s="132"/>
      <c r="AN132" s="130"/>
      <c r="AO132" s="130"/>
      <c r="AP132" s="132">
        <f t="shared" si="134"/>
        <v>0</v>
      </c>
      <c r="AQ132" s="132"/>
      <c r="AR132" s="132"/>
      <c r="AS132" s="132"/>
      <c r="AT132" s="132"/>
      <c r="AU132" s="132"/>
      <c r="AV132" s="130"/>
      <c r="AW132" s="130"/>
      <c r="AX132" s="132">
        <f t="shared" si="139"/>
        <v>0</v>
      </c>
      <c r="AY132" s="132"/>
      <c r="AZ132" s="130"/>
      <c r="BA132" s="130"/>
      <c r="BB132" s="132"/>
      <c r="BC132" s="132"/>
      <c r="BD132" s="130"/>
      <c r="BE132" s="130"/>
      <c r="BF132" s="132"/>
      <c r="BG132" s="132"/>
      <c r="BH132" s="130"/>
      <c r="BI132" s="130"/>
      <c r="BJ132" s="132"/>
      <c r="BK132" s="132"/>
      <c r="BL132" s="130"/>
      <c r="BM132" s="130"/>
      <c r="BN132" s="132">
        <f t="shared" si="142"/>
        <v>0</v>
      </c>
      <c r="BO132" s="132"/>
      <c r="BP132" s="130"/>
      <c r="BQ132" s="130"/>
      <c r="BR132" s="132">
        <f t="shared" si="143"/>
        <v>0</v>
      </c>
      <c r="BS132" s="132"/>
      <c r="BT132" s="130"/>
      <c r="BU132" s="130"/>
      <c r="BV132" s="132"/>
      <c r="BW132" s="132"/>
      <c r="BX132" s="130"/>
      <c r="BY132" s="130"/>
      <c r="BZ132" s="132"/>
      <c r="CA132" s="132"/>
      <c r="CB132" s="130"/>
      <c r="CC132" s="130"/>
      <c r="CD132" s="132"/>
      <c r="CE132" s="132"/>
      <c r="CF132" s="130"/>
      <c r="CG132" s="130"/>
      <c r="CH132" s="132">
        <f t="shared" si="147"/>
        <v>0</v>
      </c>
      <c r="CI132" s="132"/>
      <c r="CJ132" s="130"/>
      <c r="CK132" s="130"/>
      <c r="CL132" s="132">
        <f t="shared" si="148"/>
        <v>0</v>
      </c>
      <c r="CM132" s="115"/>
      <c r="CN132" s="134"/>
      <c r="CO132" s="134"/>
      <c r="CP132" s="134">
        <v>0</v>
      </c>
      <c r="CQ132" s="134"/>
      <c r="CR132" s="86"/>
      <c r="CS132" s="86"/>
      <c r="CT132" s="127"/>
      <c r="CU132" s="128"/>
      <c r="CV132" s="87"/>
      <c r="CW132" s="87"/>
      <c r="CX132" s="127"/>
      <c r="CY132" s="128"/>
      <c r="CZ132" s="87"/>
      <c r="DA132" s="87"/>
      <c r="DB132" s="127"/>
      <c r="DC132" s="128"/>
      <c r="DG132" s="134"/>
      <c r="DH132" s="134"/>
      <c r="DI132" s="134">
        <v>0</v>
      </c>
      <c r="DJ132" s="134"/>
      <c r="DK132" s="134"/>
      <c r="DL132" s="134"/>
      <c r="DM132" s="134">
        <v>0</v>
      </c>
      <c r="DN132" s="134"/>
    </row>
    <row r="133" spans="1:118" s="158" customFormat="1" ht="12.75" customHeight="1" x14ac:dyDescent="0.2">
      <c r="A133" s="147"/>
      <c r="B133" s="189">
        <v>1718001683</v>
      </c>
      <c r="C133" s="147" t="s">
        <v>258</v>
      </c>
      <c r="D133" s="151">
        <v>290.7543</v>
      </c>
      <c r="E133" s="151">
        <f t="shared" si="130"/>
        <v>290.7543</v>
      </c>
      <c r="F133" s="151">
        <f t="shared" si="117"/>
        <v>238.82892999999999</v>
      </c>
      <c r="G133" s="152">
        <f>F133-D133</f>
        <v>-51.925370000000015</v>
      </c>
      <c r="H133" s="152">
        <v>0</v>
      </c>
      <c r="I133" s="151"/>
      <c r="J133" s="151"/>
      <c r="K133" s="153">
        <f t="shared" si="135"/>
        <v>0</v>
      </c>
      <c r="L133" s="153"/>
      <c r="M133" s="151"/>
      <c r="N133" s="151"/>
      <c r="O133" s="153">
        <f t="shared" si="131"/>
        <v>0</v>
      </c>
      <c r="P133" s="153"/>
      <c r="Q133" s="151"/>
      <c r="R133" s="151">
        <v>0.66200000000000003</v>
      </c>
      <c r="S133" s="153">
        <f t="shared" si="132"/>
        <v>0.66200000000000003</v>
      </c>
      <c r="T133" s="153"/>
      <c r="U133" s="151"/>
      <c r="V133" s="151"/>
      <c r="W133" s="153">
        <f t="shared" si="133"/>
        <v>0</v>
      </c>
      <c r="X133" s="153"/>
      <c r="Y133" s="151">
        <f t="shared" si="128"/>
        <v>0</v>
      </c>
      <c r="Z133" s="151">
        <f t="shared" si="128"/>
        <v>0</v>
      </c>
      <c r="AA133" s="153">
        <f t="shared" si="136"/>
        <v>0</v>
      </c>
      <c r="AB133" s="153"/>
      <c r="AC133" s="151"/>
      <c r="AD133" s="151"/>
      <c r="AE133" s="153">
        <f t="shared" si="137"/>
        <v>0</v>
      </c>
      <c r="AF133" s="153"/>
      <c r="AG133" s="151"/>
      <c r="AH133" s="151"/>
      <c r="AI133" s="153"/>
      <c r="AJ133" s="151"/>
      <c r="AK133" s="151"/>
      <c r="AL133" s="153">
        <f t="shared" si="138"/>
        <v>0</v>
      </c>
      <c r="AM133" s="153"/>
      <c r="AN133" s="151"/>
      <c r="AO133" s="151"/>
      <c r="AP133" s="153">
        <f t="shared" si="134"/>
        <v>0</v>
      </c>
      <c r="AQ133" s="153"/>
      <c r="AR133" s="153"/>
      <c r="AS133" s="153"/>
      <c r="AT133" s="153">
        <f>AS133-AR133</f>
        <v>0</v>
      </c>
      <c r="AU133" s="153"/>
      <c r="AV133" s="151"/>
      <c r="AW133" s="151"/>
      <c r="AX133" s="153">
        <f t="shared" si="139"/>
        <v>0</v>
      </c>
      <c r="AY133" s="153"/>
      <c r="AZ133" s="151"/>
      <c r="BA133" s="151"/>
      <c r="BB133" s="153">
        <v>0</v>
      </c>
      <c r="BC133" s="153"/>
      <c r="BD133" s="151"/>
      <c r="BE133" s="151"/>
      <c r="BF133" s="153">
        <f t="shared" si="140"/>
        <v>0</v>
      </c>
      <c r="BG133" s="153"/>
      <c r="BH133" s="151"/>
      <c r="BI133" s="151"/>
      <c r="BJ133" s="153">
        <f t="shared" si="141"/>
        <v>0</v>
      </c>
      <c r="BK133" s="153"/>
      <c r="BL133" s="151"/>
      <c r="BM133" s="151"/>
      <c r="BN133" s="153">
        <f t="shared" si="142"/>
        <v>0</v>
      </c>
      <c r="BO133" s="153"/>
      <c r="BP133" s="151"/>
      <c r="BQ133" s="151"/>
      <c r="BR133" s="153">
        <f t="shared" si="143"/>
        <v>0</v>
      </c>
      <c r="BS133" s="153"/>
      <c r="BT133" s="151"/>
      <c r="BU133" s="151"/>
      <c r="BV133" s="153">
        <f t="shared" si="144"/>
        <v>0</v>
      </c>
      <c r="BW133" s="153" t="e">
        <f t="shared" si="152"/>
        <v>#DIV/0!</v>
      </c>
      <c r="BX133" s="151"/>
      <c r="BY133" s="151"/>
      <c r="BZ133" s="153">
        <f t="shared" si="145"/>
        <v>0</v>
      </c>
      <c r="CA133" s="153"/>
      <c r="CB133" s="151"/>
      <c r="CC133" s="151"/>
      <c r="CD133" s="153">
        <f t="shared" si="146"/>
        <v>0</v>
      </c>
      <c r="CE133" s="153"/>
      <c r="CF133" s="151"/>
      <c r="CG133" s="151"/>
      <c r="CH133" s="153">
        <f t="shared" si="147"/>
        <v>0</v>
      </c>
      <c r="CI133" s="153"/>
      <c r="CJ133" s="151"/>
      <c r="CK133" s="151"/>
      <c r="CL133" s="153">
        <f t="shared" si="148"/>
        <v>0</v>
      </c>
      <c r="CM133" s="154"/>
      <c r="CN133" s="153"/>
      <c r="CO133" s="153"/>
      <c r="CP133" s="153">
        <v>0</v>
      </c>
      <c r="CQ133" s="153"/>
      <c r="CR133" s="155"/>
      <c r="CS133" s="155">
        <v>214.9237</v>
      </c>
      <c r="CT133" s="156">
        <f>CS133-CR133</f>
        <v>214.9237</v>
      </c>
      <c r="CU133" s="152"/>
      <c r="CV133" s="157"/>
      <c r="CW133" s="157"/>
      <c r="CX133" s="156"/>
      <c r="CY133" s="152"/>
      <c r="CZ133" s="157"/>
      <c r="DA133" s="157"/>
      <c r="DB133" s="156">
        <f t="shared" si="149"/>
        <v>0</v>
      </c>
      <c r="DC133" s="152"/>
      <c r="DG133" s="153"/>
      <c r="DH133" s="153"/>
      <c r="DI133" s="153">
        <v>0</v>
      </c>
      <c r="DJ133" s="153"/>
      <c r="DK133" s="153">
        <v>290.7543</v>
      </c>
      <c r="DL133" s="153">
        <v>23.243230000000001</v>
      </c>
      <c r="DM133" s="153">
        <v>0</v>
      </c>
      <c r="DN133" s="153"/>
    </row>
    <row r="134" spans="1:118" s="158" customFormat="1" ht="12.75" customHeight="1" x14ac:dyDescent="0.2">
      <c r="A134" s="147"/>
      <c r="B134" s="189">
        <v>1718002609</v>
      </c>
      <c r="C134" s="147" t="s">
        <v>133</v>
      </c>
      <c r="D134" s="151"/>
      <c r="E134" s="151">
        <f t="shared" si="130"/>
        <v>0</v>
      </c>
      <c r="F134" s="151">
        <f t="shared" si="117"/>
        <v>50.770250000000004</v>
      </c>
      <c r="G134" s="152"/>
      <c r="H134" s="152"/>
      <c r="I134" s="151"/>
      <c r="J134" s="151">
        <v>0</v>
      </c>
      <c r="K134" s="153"/>
      <c r="L134" s="153"/>
      <c r="M134" s="151"/>
      <c r="N134" s="151"/>
      <c r="O134" s="153"/>
      <c r="P134" s="153"/>
      <c r="Q134" s="151"/>
      <c r="R134" s="151"/>
      <c r="S134" s="153"/>
      <c r="T134" s="153"/>
      <c r="U134" s="151"/>
      <c r="V134" s="151"/>
      <c r="W134" s="153"/>
      <c r="X134" s="153"/>
      <c r="Y134" s="151"/>
      <c r="Z134" s="151"/>
      <c r="AA134" s="153"/>
      <c r="AB134" s="153"/>
      <c r="AC134" s="151"/>
      <c r="AD134" s="151"/>
      <c r="AE134" s="153"/>
      <c r="AF134" s="153"/>
      <c r="AG134" s="151"/>
      <c r="AH134" s="151"/>
      <c r="AI134" s="153"/>
      <c r="AJ134" s="151"/>
      <c r="AK134" s="151"/>
      <c r="AL134" s="153"/>
      <c r="AM134" s="153"/>
      <c r="AN134" s="151"/>
      <c r="AO134" s="151"/>
      <c r="AP134" s="153"/>
      <c r="AQ134" s="153"/>
      <c r="AR134" s="153"/>
      <c r="AS134" s="153"/>
      <c r="AT134" s="153"/>
      <c r="AU134" s="153"/>
      <c r="AV134" s="151"/>
      <c r="AW134" s="151"/>
      <c r="AX134" s="153"/>
      <c r="AY134" s="153"/>
      <c r="AZ134" s="151"/>
      <c r="BA134" s="151"/>
      <c r="BB134" s="153"/>
      <c r="BC134" s="153"/>
      <c r="BD134" s="151"/>
      <c r="BE134" s="151"/>
      <c r="BF134" s="153"/>
      <c r="BG134" s="153"/>
      <c r="BH134" s="151"/>
      <c r="BI134" s="151"/>
      <c r="BJ134" s="153"/>
      <c r="BK134" s="153"/>
      <c r="BL134" s="151"/>
      <c r="BM134" s="151"/>
      <c r="BN134" s="153"/>
      <c r="BO134" s="153"/>
      <c r="BP134" s="151"/>
      <c r="BQ134" s="151"/>
      <c r="BR134" s="153"/>
      <c r="BS134" s="153"/>
      <c r="BT134" s="151"/>
      <c r="BU134" s="151"/>
      <c r="BV134" s="153"/>
      <c r="BW134" s="153"/>
      <c r="BX134" s="151"/>
      <c r="BY134" s="151"/>
      <c r="BZ134" s="153"/>
      <c r="CA134" s="153"/>
      <c r="CB134" s="151"/>
      <c r="CC134" s="151"/>
      <c r="CD134" s="153"/>
      <c r="CE134" s="153"/>
      <c r="CF134" s="151"/>
      <c r="CG134" s="151"/>
      <c r="CH134" s="153"/>
      <c r="CI134" s="153"/>
      <c r="CJ134" s="151"/>
      <c r="CK134" s="151"/>
      <c r="CL134" s="153"/>
      <c r="CM134" s="154"/>
      <c r="CN134" s="153"/>
      <c r="CO134" s="153"/>
      <c r="CP134" s="153"/>
      <c r="CQ134" s="153"/>
      <c r="CR134" s="155"/>
      <c r="CS134" s="155">
        <v>0.10002</v>
      </c>
      <c r="CT134" s="156"/>
      <c r="CU134" s="152"/>
      <c r="CV134" s="157"/>
      <c r="CW134" s="157"/>
      <c r="CX134" s="156"/>
      <c r="CY134" s="152"/>
      <c r="CZ134" s="157"/>
      <c r="DA134" s="157">
        <v>3.7111000000000001</v>
      </c>
      <c r="DB134" s="156"/>
      <c r="DC134" s="152"/>
      <c r="DG134" s="153"/>
      <c r="DH134" s="153"/>
      <c r="DI134" s="153"/>
      <c r="DJ134" s="153"/>
      <c r="DK134" s="153"/>
      <c r="DL134" s="153">
        <v>46.959130000000002</v>
      </c>
      <c r="DM134" s="153"/>
      <c r="DN134" s="153"/>
    </row>
    <row r="135" spans="1:118" ht="12.75" hidden="1" customHeight="1" x14ac:dyDescent="0.2">
      <c r="A135" s="120"/>
      <c r="B135" s="186"/>
      <c r="C135" s="120" t="s">
        <v>259</v>
      </c>
      <c r="D135" s="130"/>
      <c r="E135" s="130">
        <f t="shared" si="130"/>
        <v>0</v>
      </c>
      <c r="F135" s="130">
        <f t="shared" si="117"/>
        <v>0</v>
      </c>
      <c r="G135" s="128">
        <f t="shared" ref="G135:G146" si="155">F135-D135</f>
        <v>0</v>
      </c>
      <c r="H135" s="131" t="e">
        <f>F135/D135</f>
        <v>#DIV/0!</v>
      </c>
      <c r="I135" s="130"/>
      <c r="J135" s="130"/>
      <c r="K135" s="132">
        <f t="shared" si="135"/>
        <v>0</v>
      </c>
      <c r="L135" s="132" t="e">
        <f t="shared" si="154"/>
        <v>#DIV/0!</v>
      </c>
      <c r="M135" s="130"/>
      <c r="N135" s="130"/>
      <c r="O135" s="132">
        <f t="shared" si="131"/>
        <v>0</v>
      </c>
      <c r="P135" s="132"/>
      <c r="Q135" s="130"/>
      <c r="R135" s="130"/>
      <c r="S135" s="132">
        <f t="shared" si="132"/>
        <v>0</v>
      </c>
      <c r="T135" s="132"/>
      <c r="U135" s="130"/>
      <c r="V135" s="130"/>
      <c r="W135" s="132">
        <f t="shared" si="133"/>
        <v>0</v>
      </c>
      <c r="X135" s="132"/>
      <c r="Y135" s="133">
        <f t="shared" si="128"/>
        <v>0</v>
      </c>
      <c r="Z135" s="133">
        <f t="shared" si="128"/>
        <v>0</v>
      </c>
      <c r="AA135" s="132">
        <f t="shared" si="136"/>
        <v>0</v>
      </c>
      <c r="AB135" s="132"/>
      <c r="AC135" s="130"/>
      <c r="AD135" s="130"/>
      <c r="AE135" s="132">
        <f t="shared" si="137"/>
        <v>0</v>
      </c>
      <c r="AF135" s="132"/>
      <c r="AG135" s="130"/>
      <c r="AH135" s="130"/>
      <c r="AI135" s="132"/>
      <c r="AJ135" s="130"/>
      <c r="AK135" s="130"/>
      <c r="AL135" s="132">
        <f t="shared" si="138"/>
        <v>0</v>
      </c>
      <c r="AM135" s="132"/>
      <c r="AN135" s="130"/>
      <c r="AO135" s="130"/>
      <c r="AP135" s="132">
        <f t="shared" si="134"/>
        <v>0</v>
      </c>
      <c r="AQ135" s="132"/>
      <c r="AR135" s="132"/>
      <c r="AS135" s="132"/>
      <c r="AT135" s="132"/>
      <c r="AU135" s="132"/>
      <c r="AV135" s="130"/>
      <c r="AW135" s="130"/>
      <c r="AX135" s="132">
        <f t="shared" si="139"/>
        <v>0</v>
      </c>
      <c r="AY135" s="132"/>
      <c r="AZ135" s="130"/>
      <c r="BA135" s="130"/>
      <c r="BB135" s="132">
        <v>0</v>
      </c>
      <c r="BC135" s="132"/>
      <c r="BD135" s="130"/>
      <c r="BE135" s="130"/>
      <c r="BF135" s="132">
        <f t="shared" si="140"/>
        <v>0</v>
      </c>
      <c r="BG135" s="132"/>
      <c r="BH135" s="130"/>
      <c r="BI135" s="130"/>
      <c r="BJ135" s="132">
        <f t="shared" si="141"/>
        <v>0</v>
      </c>
      <c r="BK135" s="132"/>
      <c r="BL135" s="130"/>
      <c r="BM135" s="130"/>
      <c r="BN135" s="132">
        <f t="shared" si="142"/>
        <v>0</v>
      </c>
      <c r="BO135" s="132"/>
      <c r="BP135" s="130"/>
      <c r="BQ135" s="130"/>
      <c r="BR135" s="132">
        <f t="shared" si="143"/>
        <v>0</v>
      </c>
      <c r="BS135" s="132"/>
      <c r="BT135" s="130"/>
      <c r="BU135" s="130"/>
      <c r="BV135" s="132">
        <f t="shared" si="144"/>
        <v>0</v>
      </c>
      <c r="BW135" s="132" t="e">
        <f t="shared" si="152"/>
        <v>#DIV/0!</v>
      </c>
      <c r="BX135" s="130"/>
      <c r="BY135" s="130"/>
      <c r="BZ135" s="132">
        <f t="shared" si="145"/>
        <v>0</v>
      </c>
      <c r="CA135" s="132"/>
      <c r="CB135" s="130"/>
      <c r="CC135" s="130"/>
      <c r="CD135" s="132">
        <f t="shared" si="146"/>
        <v>0</v>
      </c>
      <c r="CE135" s="132"/>
      <c r="CF135" s="130"/>
      <c r="CG135" s="130"/>
      <c r="CH135" s="132">
        <f t="shared" si="147"/>
        <v>0</v>
      </c>
      <c r="CI135" s="132"/>
      <c r="CJ135" s="130"/>
      <c r="CK135" s="130"/>
      <c r="CL135" s="132">
        <f t="shared" si="148"/>
        <v>0</v>
      </c>
      <c r="CM135" s="115"/>
      <c r="CN135" s="134"/>
      <c r="CO135" s="134"/>
      <c r="CP135" s="134">
        <v>0</v>
      </c>
      <c r="CQ135" s="134"/>
      <c r="CR135" s="86"/>
      <c r="CS135" s="86"/>
      <c r="CT135" s="127">
        <f>CS135-CR135</f>
        <v>0</v>
      </c>
      <c r="CU135" s="128"/>
      <c r="CV135" s="87"/>
      <c r="CW135" s="87"/>
      <c r="CX135" s="127"/>
      <c r="CY135" s="128"/>
      <c r="CZ135" s="87"/>
      <c r="DA135" s="87"/>
      <c r="DB135" s="127">
        <f t="shared" si="149"/>
        <v>0</v>
      </c>
      <c r="DC135" s="128"/>
      <c r="DG135" s="134"/>
      <c r="DH135" s="134"/>
      <c r="DI135" s="134">
        <v>0</v>
      </c>
      <c r="DJ135" s="134"/>
      <c r="DK135" s="134"/>
      <c r="DL135" s="134"/>
      <c r="DM135" s="134">
        <v>0</v>
      </c>
      <c r="DN135" s="134"/>
    </row>
    <row r="136" spans="1:118" ht="16.5" hidden="1" customHeight="1" x14ac:dyDescent="0.2">
      <c r="A136" s="120"/>
      <c r="B136" s="186"/>
      <c r="C136" s="120" t="s">
        <v>260</v>
      </c>
      <c r="D136" s="130"/>
      <c r="E136" s="130">
        <f t="shared" si="130"/>
        <v>0</v>
      </c>
      <c r="F136" s="130">
        <f t="shared" si="117"/>
        <v>0</v>
      </c>
      <c r="G136" s="128">
        <f t="shared" si="155"/>
        <v>0</v>
      </c>
      <c r="H136" s="131" t="e">
        <f>F136/D136</f>
        <v>#DIV/0!</v>
      </c>
      <c r="I136" s="130"/>
      <c r="J136" s="130"/>
      <c r="K136" s="132">
        <f t="shared" si="135"/>
        <v>0</v>
      </c>
      <c r="L136" s="132" t="e">
        <f t="shared" si="154"/>
        <v>#DIV/0!</v>
      </c>
      <c r="M136" s="130"/>
      <c r="N136" s="130"/>
      <c r="O136" s="132">
        <f t="shared" si="131"/>
        <v>0</v>
      </c>
      <c r="P136" s="132"/>
      <c r="Q136" s="130"/>
      <c r="R136" s="130"/>
      <c r="S136" s="132">
        <f t="shared" si="132"/>
        <v>0</v>
      </c>
      <c r="T136" s="132"/>
      <c r="U136" s="130"/>
      <c r="V136" s="130"/>
      <c r="W136" s="132">
        <f t="shared" si="133"/>
        <v>0</v>
      </c>
      <c r="X136" s="132"/>
      <c r="Y136" s="133">
        <f t="shared" si="128"/>
        <v>0</v>
      </c>
      <c r="Z136" s="133">
        <f t="shared" si="128"/>
        <v>0</v>
      </c>
      <c r="AA136" s="132">
        <f t="shared" si="136"/>
        <v>0</v>
      </c>
      <c r="AB136" s="132"/>
      <c r="AC136" s="130"/>
      <c r="AD136" s="130"/>
      <c r="AE136" s="132">
        <f t="shared" si="137"/>
        <v>0</v>
      </c>
      <c r="AF136" s="132"/>
      <c r="AG136" s="130"/>
      <c r="AH136" s="130"/>
      <c r="AI136" s="132"/>
      <c r="AJ136" s="130"/>
      <c r="AK136" s="130"/>
      <c r="AL136" s="132">
        <f t="shared" si="138"/>
        <v>0</v>
      </c>
      <c r="AM136" s="132"/>
      <c r="AN136" s="130"/>
      <c r="AO136" s="130"/>
      <c r="AP136" s="132">
        <f t="shared" si="134"/>
        <v>0</v>
      </c>
      <c r="AQ136" s="132"/>
      <c r="AR136" s="132"/>
      <c r="AS136" s="132"/>
      <c r="AT136" s="132">
        <f>AS136-AR136</f>
        <v>0</v>
      </c>
      <c r="AU136" s="132"/>
      <c r="AV136" s="130"/>
      <c r="AW136" s="130"/>
      <c r="AX136" s="132">
        <f t="shared" si="139"/>
        <v>0</v>
      </c>
      <c r="AY136" s="132"/>
      <c r="AZ136" s="130"/>
      <c r="BA136" s="130"/>
      <c r="BB136" s="132">
        <v>0</v>
      </c>
      <c r="BC136" s="132"/>
      <c r="BD136" s="130"/>
      <c r="BE136" s="130"/>
      <c r="BF136" s="132">
        <f t="shared" si="140"/>
        <v>0</v>
      </c>
      <c r="BG136" s="132"/>
      <c r="BH136" s="130"/>
      <c r="BI136" s="130"/>
      <c r="BJ136" s="132">
        <f t="shared" si="141"/>
        <v>0</v>
      </c>
      <c r="BK136" s="132"/>
      <c r="BL136" s="130"/>
      <c r="BM136" s="130"/>
      <c r="BN136" s="132">
        <f t="shared" si="142"/>
        <v>0</v>
      </c>
      <c r="BO136" s="132"/>
      <c r="BP136" s="130"/>
      <c r="BQ136" s="130"/>
      <c r="BR136" s="132">
        <f t="shared" si="143"/>
        <v>0</v>
      </c>
      <c r="BS136" s="132"/>
      <c r="BT136" s="130"/>
      <c r="BU136" s="130"/>
      <c r="BV136" s="132">
        <f t="shared" si="144"/>
        <v>0</v>
      </c>
      <c r="BW136" s="132" t="e">
        <f t="shared" si="152"/>
        <v>#DIV/0!</v>
      </c>
      <c r="BX136" s="130"/>
      <c r="BY136" s="130"/>
      <c r="BZ136" s="132">
        <f t="shared" si="145"/>
        <v>0</v>
      </c>
      <c r="CA136" s="132"/>
      <c r="CB136" s="130"/>
      <c r="CC136" s="130"/>
      <c r="CD136" s="132">
        <f t="shared" si="146"/>
        <v>0</v>
      </c>
      <c r="CE136" s="132"/>
      <c r="CF136" s="130"/>
      <c r="CG136" s="130"/>
      <c r="CH136" s="132">
        <f t="shared" si="147"/>
        <v>0</v>
      </c>
      <c r="CI136" s="132"/>
      <c r="CJ136" s="130"/>
      <c r="CK136" s="130"/>
      <c r="CL136" s="132">
        <f t="shared" si="148"/>
        <v>0</v>
      </c>
      <c r="CM136" s="115"/>
      <c r="CN136" s="134"/>
      <c r="CO136" s="134"/>
      <c r="CP136" s="134">
        <v>0</v>
      </c>
      <c r="CQ136" s="134"/>
      <c r="CR136" s="86"/>
      <c r="CS136" s="86"/>
      <c r="CT136" s="127">
        <f>CS136-CR136</f>
        <v>0</v>
      </c>
      <c r="CU136" s="128"/>
      <c r="CV136" s="87"/>
      <c r="CW136" s="87"/>
      <c r="CX136" s="127"/>
      <c r="CY136" s="128"/>
      <c r="CZ136" s="87"/>
      <c r="DA136" s="87"/>
      <c r="DB136" s="127">
        <f t="shared" si="149"/>
        <v>0</v>
      </c>
      <c r="DC136" s="128"/>
      <c r="DG136" s="134"/>
      <c r="DH136" s="134"/>
      <c r="DI136" s="134">
        <v>0</v>
      </c>
      <c r="DJ136" s="134"/>
      <c r="DK136" s="134"/>
      <c r="DL136" s="134"/>
      <c r="DM136" s="134">
        <v>0</v>
      </c>
      <c r="DN136" s="134"/>
    </row>
    <row r="137" spans="1:118" ht="16.5" hidden="1" customHeight="1" x14ac:dyDescent="0.2">
      <c r="A137" s="120"/>
      <c r="B137" s="186">
        <v>1718002630</v>
      </c>
      <c r="C137" s="120" t="s">
        <v>261</v>
      </c>
      <c r="D137" s="130"/>
      <c r="E137" s="130">
        <f t="shared" si="130"/>
        <v>0</v>
      </c>
      <c r="F137" s="130">
        <f t="shared" si="117"/>
        <v>0</v>
      </c>
      <c r="G137" s="128">
        <f t="shared" si="155"/>
        <v>0</v>
      </c>
      <c r="H137" s="131"/>
      <c r="I137" s="130"/>
      <c r="J137" s="130"/>
      <c r="K137" s="132"/>
      <c r="L137" s="132"/>
      <c r="M137" s="130"/>
      <c r="N137" s="130"/>
      <c r="O137" s="132"/>
      <c r="P137" s="132"/>
      <c r="Q137" s="130"/>
      <c r="R137" s="130"/>
      <c r="S137" s="132"/>
      <c r="T137" s="132"/>
      <c r="U137" s="130"/>
      <c r="V137" s="130"/>
      <c r="W137" s="132"/>
      <c r="X137" s="132"/>
      <c r="Y137" s="133"/>
      <c r="Z137" s="133"/>
      <c r="AA137" s="132"/>
      <c r="AB137" s="132"/>
      <c r="AC137" s="130"/>
      <c r="AD137" s="130"/>
      <c r="AE137" s="132"/>
      <c r="AF137" s="132"/>
      <c r="AG137" s="130"/>
      <c r="AH137" s="130"/>
      <c r="AI137" s="132"/>
      <c r="AJ137" s="130"/>
      <c r="AK137" s="130"/>
      <c r="AL137" s="132"/>
      <c r="AM137" s="132"/>
      <c r="AN137" s="130"/>
      <c r="AO137" s="130"/>
      <c r="AP137" s="132"/>
      <c r="AQ137" s="132"/>
      <c r="AR137" s="132"/>
      <c r="AS137" s="132"/>
      <c r="AT137" s="132"/>
      <c r="AU137" s="132"/>
      <c r="AV137" s="130"/>
      <c r="AW137" s="130"/>
      <c r="AX137" s="132"/>
      <c r="AY137" s="132"/>
      <c r="AZ137" s="130"/>
      <c r="BA137" s="130"/>
      <c r="BB137" s="132"/>
      <c r="BC137" s="132"/>
      <c r="BD137" s="130"/>
      <c r="BE137" s="130"/>
      <c r="BF137" s="132"/>
      <c r="BG137" s="132"/>
      <c r="BH137" s="130"/>
      <c r="BI137" s="130"/>
      <c r="BJ137" s="132"/>
      <c r="BK137" s="132"/>
      <c r="BL137" s="130"/>
      <c r="BM137" s="130"/>
      <c r="BN137" s="132"/>
      <c r="BO137" s="132"/>
      <c r="BP137" s="130"/>
      <c r="BQ137" s="130"/>
      <c r="BR137" s="132"/>
      <c r="BS137" s="132"/>
      <c r="BT137" s="130"/>
      <c r="BU137" s="130"/>
      <c r="BV137" s="132"/>
      <c r="BW137" s="132"/>
      <c r="BX137" s="130"/>
      <c r="BY137" s="130"/>
      <c r="BZ137" s="132"/>
      <c r="CA137" s="132"/>
      <c r="CB137" s="130"/>
      <c r="CC137" s="130"/>
      <c r="CD137" s="132"/>
      <c r="CE137" s="132"/>
      <c r="CF137" s="130"/>
      <c r="CG137" s="130"/>
      <c r="CH137" s="132"/>
      <c r="CI137" s="132"/>
      <c r="CJ137" s="130"/>
      <c r="CK137" s="130"/>
      <c r="CL137" s="132"/>
      <c r="CM137" s="115"/>
      <c r="CN137" s="134"/>
      <c r="CO137" s="134"/>
      <c r="CP137" s="134"/>
      <c r="CQ137" s="134"/>
      <c r="CR137" s="86"/>
      <c r="CS137" s="86"/>
      <c r="CT137" s="127"/>
      <c r="CU137" s="128"/>
      <c r="CV137" s="87"/>
      <c r="CW137" s="87"/>
      <c r="CX137" s="127"/>
      <c r="CY137" s="128"/>
      <c r="CZ137" s="87"/>
      <c r="DA137" s="87"/>
      <c r="DB137" s="127"/>
      <c r="DC137" s="128"/>
      <c r="DG137" s="134"/>
      <c r="DH137" s="134"/>
      <c r="DI137" s="134"/>
      <c r="DJ137" s="134"/>
      <c r="DK137" s="134"/>
      <c r="DL137" s="134"/>
      <c r="DM137" s="134"/>
      <c r="DN137" s="134"/>
    </row>
    <row r="138" spans="1:118" ht="16.5" customHeight="1" x14ac:dyDescent="0.2">
      <c r="A138" s="120"/>
      <c r="B138" s="186">
        <v>1718001926</v>
      </c>
      <c r="C138" s="120" t="s">
        <v>142</v>
      </c>
      <c r="D138" s="130"/>
      <c r="E138" s="130">
        <f t="shared" si="130"/>
        <v>0.88100000000000001</v>
      </c>
      <c r="F138" s="130">
        <f t="shared" si="117"/>
        <v>0</v>
      </c>
      <c r="G138" s="131">
        <f t="shared" si="155"/>
        <v>0</v>
      </c>
      <c r="H138" s="131" t="e">
        <f>F138/D138</f>
        <v>#DIV/0!</v>
      </c>
      <c r="I138" s="130"/>
      <c r="J138" s="130"/>
      <c r="K138" s="132">
        <f t="shared" si="135"/>
        <v>0</v>
      </c>
      <c r="L138" s="132"/>
      <c r="M138" s="130"/>
      <c r="N138" s="130"/>
      <c r="O138" s="132">
        <f t="shared" si="131"/>
        <v>0</v>
      </c>
      <c r="P138" s="132"/>
      <c r="Q138" s="130">
        <v>0.88100000000000001</v>
      </c>
      <c r="R138" s="130"/>
      <c r="S138" s="132">
        <f t="shared" si="132"/>
        <v>-0.88100000000000001</v>
      </c>
      <c r="T138" s="132"/>
      <c r="U138" s="130"/>
      <c r="V138" s="130"/>
      <c r="W138" s="132">
        <f t="shared" si="133"/>
        <v>0</v>
      </c>
      <c r="X138" s="132"/>
      <c r="Y138" s="133">
        <f t="shared" si="128"/>
        <v>0</v>
      </c>
      <c r="Z138" s="133">
        <f t="shared" si="128"/>
        <v>0</v>
      </c>
      <c r="AA138" s="132">
        <f t="shared" si="136"/>
        <v>0</v>
      </c>
      <c r="AB138" s="132"/>
      <c r="AC138" s="130"/>
      <c r="AD138" s="130"/>
      <c r="AE138" s="132"/>
      <c r="AF138" s="132"/>
      <c r="AG138" s="130"/>
      <c r="AH138" s="130"/>
      <c r="AI138" s="132"/>
      <c r="AJ138" s="130"/>
      <c r="AK138" s="130"/>
      <c r="AL138" s="132">
        <f t="shared" si="138"/>
        <v>0</v>
      </c>
      <c r="AM138" s="132"/>
      <c r="AN138" s="130"/>
      <c r="AO138" s="130"/>
      <c r="AP138" s="132">
        <f t="shared" si="134"/>
        <v>0</v>
      </c>
      <c r="AQ138" s="132"/>
      <c r="AR138" s="132"/>
      <c r="AS138" s="132"/>
      <c r="AT138" s="132"/>
      <c r="AU138" s="132"/>
      <c r="AV138" s="130"/>
      <c r="AW138" s="130"/>
      <c r="AX138" s="132">
        <f t="shared" si="139"/>
        <v>0</v>
      </c>
      <c r="AY138" s="132"/>
      <c r="AZ138" s="130"/>
      <c r="BA138" s="130"/>
      <c r="BB138" s="132">
        <v>0</v>
      </c>
      <c r="BC138" s="132"/>
      <c r="BD138" s="130"/>
      <c r="BE138" s="130"/>
      <c r="BF138" s="132">
        <f t="shared" si="140"/>
        <v>0</v>
      </c>
      <c r="BG138" s="132"/>
      <c r="BH138" s="130"/>
      <c r="BI138" s="130"/>
      <c r="BJ138" s="132">
        <f t="shared" si="141"/>
        <v>0</v>
      </c>
      <c r="BK138" s="132"/>
      <c r="BL138" s="133"/>
      <c r="BM138" s="133"/>
      <c r="BN138" s="132">
        <f t="shared" si="142"/>
        <v>0</v>
      </c>
      <c r="BO138" s="132"/>
      <c r="BP138" s="130"/>
      <c r="BQ138" s="130"/>
      <c r="BR138" s="132">
        <f t="shared" si="143"/>
        <v>0</v>
      </c>
      <c r="BS138" s="132"/>
      <c r="BT138" s="130"/>
      <c r="BU138" s="130"/>
      <c r="BV138" s="132">
        <f t="shared" si="144"/>
        <v>0</v>
      </c>
      <c r="BW138" s="132" t="e">
        <f t="shared" si="152"/>
        <v>#DIV/0!</v>
      </c>
      <c r="BX138" s="130"/>
      <c r="BY138" s="130"/>
      <c r="BZ138" s="132">
        <f t="shared" si="145"/>
        <v>0</v>
      </c>
      <c r="CA138" s="132"/>
      <c r="CB138" s="130"/>
      <c r="CC138" s="130"/>
      <c r="CD138" s="132">
        <f t="shared" si="146"/>
        <v>0</v>
      </c>
      <c r="CE138" s="132"/>
      <c r="CF138" s="130"/>
      <c r="CG138" s="133"/>
      <c r="CH138" s="132"/>
      <c r="CI138" s="132"/>
      <c r="CJ138" s="130"/>
      <c r="CK138" s="130"/>
      <c r="CL138" s="132">
        <f t="shared" si="148"/>
        <v>0</v>
      </c>
      <c r="CM138" s="115"/>
      <c r="CN138" s="134"/>
      <c r="CO138" s="134"/>
      <c r="CP138" s="134">
        <v>0</v>
      </c>
      <c r="CQ138" s="134"/>
      <c r="CR138" s="86"/>
      <c r="CS138" s="86"/>
      <c r="CT138" s="127"/>
      <c r="CU138" s="128"/>
      <c r="CV138" s="87"/>
      <c r="CW138" s="87"/>
      <c r="CX138" s="127"/>
      <c r="CY138" s="128"/>
      <c r="CZ138" s="87"/>
      <c r="DA138" s="87"/>
      <c r="DB138" s="127">
        <f t="shared" si="149"/>
        <v>0</v>
      </c>
      <c r="DC138" s="128"/>
      <c r="DG138" s="134"/>
      <c r="DH138" s="134"/>
      <c r="DI138" s="134">
        <v>0</v>
      </c>
      <c r="DJ138" s="134"/>
      <c r="DK138" s="134"/>
      <c r="DL138" s="134"/>
      <c r="DM138" s="134">
        <v>0</v>
      </c>
      <c r="DN138" s="134"/>
    </row>
    <row r="139" spans="1:118" s="158" customFormat="1" x14ac:dyDescent="0.2">
      <c r="A139" s="147"/>
      <c r="B139" s="189">
        <v>1718002704</v>
      </c>
      <c r="C139" s="155" t="s">
        <v>148</v>
      </c>
      <c r="D139" s="151"/>
      <c r="E139" s="151">
        <f t="shared" si="130"/>
        <v>0</v>
      </c>
      <c r="F139" s="151">
        <f t="shared" si="117"/>
        <v>3.25</v>
      </c>
      <c r="G139" s="152">
        <f t="shared" si="155"/>
        <v>3.25</v>
      </c>
      <c r="H139" s="152">
        <v>0</v>
      </c>
      <c r="I139" s="151"/>
      <c r="J139" s="151"/>
      <c r="K139" s="153">
        <f t="shared" si="135"/>
        <v>0</v>
      </c>
      <c r="L139" s="153"/>
      <c r="M139" s="151"/>
      <c r="N139" s="151"/>
      <c r="O139" s="153">
        <f t="shared" si="131"/>
        <v>0</v>
      </c>
      <c r="P139" s="153"/>
      <c r="Q139" s="151"/>
      <c r="R139" s="151"/>
      <c r="S139" s="153">
        <f t="shared" si="132"/>
        <v>0</v>
      </c>
      <c r="T139" s="153"/>
      <c r="U139" s="151"/>
      <c r="V139" s="151"/>
      <c r="W139" s="153">
        <f t="shared" si="133"/>
        <v>0</v>
      </c>
      <c r="X139" s="153"/>
      <c r="Y139" s="151">
        <f t="shared" si="128"/>
        <v>0</v>
      </c>
      <c r="Z139" s="151">
        <f t="shared" si="128"/>
        <v>0</v>
      </c>
      <c r="AA139" s="153">
        <f t="shared" si="136"/>
        <v>0</v>
      </c>
      <c r="AB139" s="153"/>
      <c r="AC139" s="151"/>
      <c r="AD139" s="151"/>
      <c r="AE139" s="153">
        <f t="shared" ref="AE139:AE150" si="156">AD139-AC139</f>
        <v>0</v>
      </c>
      <c r="AF139" s="153"/>
      <c r="AG139" s="151"/>
      <c r="AH139" s="151"/>
      <c r="AI139" s="153"/>
      <c r="AJ139" s="151"/>
      <c r="AK139" s="151"/>
      <c r="AL139" s="153">
        <f t="shared" si="138"/>
        <v>0</v>
      </c>
      <c r="AM139" s="153"/>
      <c r="AN139" s="151"/>
      <c r="AO139" s="151"/>
      <c r="AP139" s="153">
        <f t="shared" si="134"/>
        <v>0</v>
      </c>
      <c r="AQ139" s="153"/>
      <c r="AR139" s="153"/>
      <c r="AS139" s="153"/>
      <c r="AT139" s="153"/>
      <c r="AU139" s="153"/>
      <c r="AV139" s="151"/>
      <c r="AW139" s="151"/>
      <c r="AX139" s="153">
        <f t="shared" si="139"/>
        <v>0</v>
      </c>
      <c r="AY139" s="153"/>
      <c r="AZ139" s="151"/>
      <c r="BA139" s="151"/>
      <c r="BB139" s="153">
        <v>0</v>
      </c>
      <c r="BC139" s="153"/>
      <c r="BD139" s="151"/>
      <c r="BE139" s="151"/>
      <c r="BF139" s="153">
        <f t="shared" si="140"/>
        <v>0</v>
      </c>
      <c r="BG139" s="153"/>
      <c r="BH139" s="151"/>
      <c r="BI139" s="151"/>
      <c r="BJ139" s="153">
        <f t="shared" si="141"/>
        <v>0</v>
      </c>
      <c r="BK139" s="153"/>
      <c r="BL139" s="151"/>
      <c r="BM139" s="151"/>
      <c r="BN139" s="153">
        <f t="shared" si="142"/>
        <v>0</v>
      </c>
      <c r="BO139" s="153"/>
      <c r="BP139" s="151"/>
      <c r="BQ139" s="151"/>
      <c r="BR139" s="153">
        <f t="shared" si="143"/>
        <v>0</v>
      </c>
      <c r="BS139" s="153"/>
      <c r="BT139" s="151"/>
      <c r="BU139" s="151"/>
      <c r="BV139" s="153">
        <f t="shared" si="144"/>
        <v>0</v>
      </c>
      <c r="BW139" s="153" t="e">
        <f t="shared" si="152"/>
        <v>#DIV/0!</v>
      </c>
      <c r="BX139" s="151"/>
      <c r="BY139" s="151"/>
      <c r="BZ139" s="153">
        <f t="shared" si="145"/>
        <v>0</v>
      </c>
      <c r="CA139" s="153"/>
      <c r="CB139" s="151"/>
      <c r="CC139" s="151"/>
      <c r="CD139" s="153">
        <f t="shared" si="146"/>
        <v>0</v>
      </c>
      <c r="CE139" s="153"/>
      <c r="CF139" s="151"/>
      <c r="CG139" s="151"/>
      <c r="CH139" s="153">
        <f t="shared" si="147"/>
        <v>0</v>
      </c>
      <c r="CI139" s="153"/>
      <c r="CJ139" s="151"/>
      <c r="CK139" s="151"/>
      <c r="CL139" s="153">
        <f t="shared" si="148"/>
        <v>0</v>
      </c>
      <c r="CM139" s="154"/>
      <c r="CN139" s="153"/>
      <c r="CO139" s="153"/>
      <c r="CP139" s="153">
        <v>0</v>
      </c>
      <c r="CQ139" s="153"/>
      <c r="CR139" s="155"/>
      <c r="CS139" s="155">
        <v>3.25</v>
      </c>
      <c r="CT139" s="156">
        <f t="shared" ref="CT139:CT152" si="157">CS139-CR139</f>
        <v>3.25</v>
      </c>
      <c r="CU139" s="152"/>
      <c r="CV139" s="157"/>
      <c r="CW139" s="157"/>
      <c r="CX139" s="156"/>
      <c r="CY139" s="152"/>
      <c r="CZ139" s="157"/>
      <c r="DA139" s="157"/>
      <c r="DB139" s="156">
        <f t="shared" si="149"/>
        <v>0</v>
      </c>
      <c r="DC139" s="152"/>
      <c r="DG139" s="153"/>
      <c r="DH139" s="153"/>
      <c r="DI139" s="153">
        <v>0</v>
      </c>
      <c r="DJ139" s="153"/>
      <c r="DK139" s="153"/>
      <c r="DL139" s="153"/>
      <c r="DM139" s="153">
        <v>0</v>
      </c>
      <c r="DN139" s="153"/>
    </row>
    <row r="140" spans="1:118" s="158" customFormat="1" ht="12.75" customHeight="1" x14ac:dyDescent="0.2">
      <c r="A140" s="147"/>
      <c r="B140" s="189">
        <v>1718002542</v>
      </c>
      <c r="C140" s="155" t="s">
        <v>147</v>
      </c>
      <c r="D140" s="151"/>
      <c r="E140" s="151">
        <f t="shared" si="130"/>
        <v>0</v>
      </c>
      <c r="F140" s="151">
        <f t="shared" si="117"/>
        <v>0.75</v>
      </c>
      <c r="G140" s="152">
        <f t="shared" si="155"/>
        <v>0.75</v>
      </c>
      <c r="H140" s="152">
        <v>0</v>
      </c>
      <c r="I140" s="151"/>
      <c r="J140" s="151"/>
      <c r="K140" s="153">
        <f t="shared" si="135"/>
        <v>0</v>
      </c>
      <c r="L140" s="153"/>
      <c r="M140" s="151"/>
      <c r="N140" s="151"/>
      <c r="O140" s="153">
        <f t="shared" si="131"/>
        <v>0</v>
      </c>
      <c r="P140" s="153"/>
      <c r="Q140" s="151"/>
      <c r="R140" s="151"/>
      <c r="S140" s="153">
        <f t="shared" si="132"/>
        <v>0</v>
      </c>
      <c r="T140" s="153">
        <v>0</v>
      </c>
      <c r="U140" s="151"/>
      <c r="V140" s="151"/>
      <c r="W140" s="153">
        <f t="shared" si="133"/>
        <v>0</v>
      </c>
      <c r="X140" s="153">
        <v>0</v>
      </c>
      <c r="Y140" s="151">
        <f t="shared" si="128"/>
        <v>0</v>
      </c>
      <c r="Z140" s="151">
        <f t="shared" si="128"/>
        <v>0</v>
      </c>
      <c r="AA140" s="153">
        <f t="shared" si="136"/>
        <v>0</v>
      </c>
      <c r="AB140" s="153" t="e">
        <f>Z140/Y140</f>
        <v>#DIV/0!</v>
      </c>
      <c r="AC140" s="151"/>
      <c r="AD140" s="151"/>
      <c r="AE140" s="153">
        <f t="shared" si="156"/>
        <v>0</v>
      </c>
      <c r="AF140" s="153" t="e">
        <f>AD140/AC140</f>
        <v>#DIV/0!</v>
      </c>
      <c r="AG140" s="151"/>
      <c r="AH140" s="151"/>
      <c r="AI140" s="153">
        <f>AH140-AG140</f>
        <v>0</v>
      </c>
      <c r="AJ140" s="151"/>
      <c r="AK140" s="151"/>
      <c r="AL140" s="153">
        <f t="shared" si="138"/>
        <v>0</v>
      </c>
      <c r="AM140" s="153">
        <v>0</v>
      </c>
      <c r="AN140" s="151"/>
      <c r="AO140" s="151"/>
      <c r="AP140" s="153">
        <f t="shared" si="134"/>
        <v>0</v>
      </c>
      <c r="AQ140" s="153"/>
      <c r="AR140" s="153"/>
      <c r="AS140" s="153"/>
      <c r="AT140" s="153"/>
      <c r="AU140" s="153"/>
      <c r="AV140" s="151"/>
      <c r="AW140" s="151"/>
      <c r="AX140" s="153">
        <f t="shared" si="139"/>
        <v>0</v>
      </c>
      <c r="AY140" s="153"/>
      <c r="AZ140" s="151"/>
      <c r="BA140" s="151"/>
      <c r="BB140" s="153">
        <v>0</v>
      </c>
      <c r="BC140" s="153"/>
      <c r="BD140" s="151"/>
      <c r="BE140" s="151"/>
      <c r="BF140" s="153">
        <f t="shared" si="140"/>
        <v>0</v>
      </c>
      <c r="BG140" s="153"/>
      <c r="BH140" s="151"/>
      <c r="BI140" s="151"/>
      <c r="BJ140" s="153">
        <f t="shared" si="141"/>
        <v>0</v>
      </c>
      <c r="BK140" s="153"/>
      <c r="BL140" s="151"/>
      <c r="BM140" s="151"/>
      <c r="BN140" s="153">
        <f t="shared" si="142"/>
        <v>0</v>
      </c>
      <c r="BO140" s="153"/>
      <c r="BP140" s="151"/>
      <c r="BQ140" s="151"/>
      <c r="BR140" s="153">
        <f t="shared" si="143"/>
        <v>0</v>
      </c>
      <c r="BS140" s="153"/>
      <c r="BT140" s="151"/>
      <c r="BU140" s="151"/>
      <c r="BV140" s="153">
        <f t="shared" si="144"/>
        <v>0</v>
      </c>
      <c r="BW140" s="153"/>
      <c r="BX140" s="151"/>
      <c r="BY140" s="151"/>
      <c r="BZ140" s="153">
        <f t="shared" si="145"/>
        <v>0</v>
      </c>
      <c r="CA140" s="153" t="e">
        <f>BY140/BX140</f>
        <v>#DIV/0!</v>
      </c>
      <c r="CB140" s="151"/>
      <c r="CC140" s="151"/>
      <c r="CD140" s="153">
        <f t="shared" si="146"/>
        <v>0</v>
      </c>
      <c r="CE140" s="153"/>
      <c r="CF140" s="151"/>
      <c r="CG140" s="151"/>
      <c r="CH140" s="153">
        <f t="shared" si="147"/>
        <v>0</v>
      </c>
      <c r="CI140" s="153"/>
      <c r="CJ140" s="151"/>
      <c r="CK140" s="151"/>
      <c r="CL140" s="153">
        <f t="shared" si="148"/>
        <v>0</v>
      </c>
      <c r="CM140" s="154"/>
      <c r="CN140" s="153"/>
      <c r="CO140" s="153"/>
      <c r="CP140" s="153">
        <v>0</v>
      </c>
      <c r="CQ140" s="153"/>
      <c r="CR140" s="155"/>
      <c r="CS140" s="155">
        <v>0.75</v>
      </c>
      <c r="CT140" s="156">
        <f t="shared" si="157"/>
        <v>0.75</v>
      </c>
      <c r="CU140" s="152" t="e">
        <f t="shared" ref="CU140:CU150" si="158">CS140/CR140</f>
        <v>#DIV/0!</v>
      </c>
      <c r="CV140" s="157"/>
      <c r="CW140" s="157"/>
      <c r="CX140" s="156">
        <f t="shared" ref="CX140:CX152" si="159">CW140-CV140</f>
        <v>0</v>
      </c>
      <c r="CY140" s="152" t="e">
        <f t="shared" ref="CY140:CY150" si="160">CW140/CV140</f>
        <v>#DIV/0!</v>
      </c>
      <c r="CZ140" s="157"/>
      <c r="DA140" s="157"/>
      <c r="DB140" s="156">
        <f t="shared" si="149"/>
        <v>0</v>
      </c>
      <c r="DC140" s="152" t="e">
        <f t="shared" ref="DC140:DC150" si="161">DA140/CZ140</f>
        <v>#DIV/0!</v>
      </c>
      <c r="DG140" s="153"/>
      <c r="DH140" s="153"/>
      <c r="DI140" s="153">
        <v>0</v>
      </c>
      <c r="DJ140" s="153"/>
      <c r="DK140" s="153"/>
      <c r="DL140" s="153"/>
      <c r="DM140" s="153">
        <v>0</v>
      </c>
      <c r="DN140" s="153"/>
    </row>
    <row r="141" spans="1:118" s="158" customFormat="1" x14ac:dyDescent="0.2">
      <c r="A141" s="147"/>
      <c r="B141" s="189">
        <v>1700000840</v>
      </c>
      <c r="C141" s="155" t="s">
        <v>262</v>
      </c>
      <c r="D141" s="151"/>
      <c r="E141" s="151">
        <f>I141+M141+Q141+U141+Y141+AJ141+AN141+AV141+BL141+CF141+CN141+DK141</f>
        <v>0</v>
      </c>
      <c r="F141" s="151">
        <f t="shared" si="117"/>
        <v>0.65</v>
      </c>
      <c r="G141" s="152">
        <f t="shared" si="155"/>
        <v>0.65</v>
      </c>
      <c r="H141" s="152" t="e">
        <f>F141/D141</f>
        <v>#DIV/0!</v>
      </c>
      <c r="I141" s="151"/>
      <c r="J141" s="151"/>
      <c r="K141" s="153">
        <f t="shared" si="135"/>
        <v>0</v>
      </c>
      <c r="L141" s="153"/>
      <c r="M141" s="151"/>
      <c r="N141" s="151"/>
      <c r="O141" s="153"/>
      <c r="P141" s="153"/>
      <c r="Q141" s="151"/>
      <c r="R141" s="151"/>
      <c r="S141" s="153"/>
      <c r="T141" s="153"/>
      <c r="U141" s="151"/>
      <c r="V141" s="151"/>
      <c r="W141" s="153"/>
      <c r="X141" s="153"/>
      <c r="Y141" s="151">
        <v>0</v>
      </c>
      <c r="Z141" s="151"/>
      <c r="AA141" s="153"/>
      <c r="AB141" s="153"/>
      <c r="AC141" s="151"/>
      <c r="AD141" s="151"/>
      <c r="AE141" s="153">
        <f t="shared" si="156"/>
        <v>0</v>
      </c>
      <c r="AF141" s="153"/>
      <c r="AG141" s="151"/>
      <c r="AH141" s="151"/>
      <c r="AI141" s="153"/>
      <c r="AJ141" s="151"/>
      <c r="AK141" s="151"/>
      <c r="AL141" s="153"/>
      <c r="AM141" s="153"/>
      <c r="AN141" s="151"/>
      <c r="AO141" s="151"/>
      <c r="AP141" s="153">
        <f t="shared" si="134"/>
        <v>0</v>
      </c>
      <c r="AQ141" s="153"/>
      <c r="AR141" s="153"/>
      <c r="AS141" s="153"/>
      <c r="AT141" s="153"/>
      <c r="AU141" s="153"/>
      <c r="AV141" s="151"/>
      <c r="AW141" s="151"/>
      <c r="AX141" s="153">
        <f t="shared" si="139"/>
        <v>0</v>
      </c>
      <c r="AY141" s="153"/>
      <c r="AZ141" s="151"/>
      <c r="BA141" s="151"/>
      <c r="BB141" s="153">
        <f t="shared" ref="BB141:BB153" si="162">BA141-AZ141</f>
        <v>0</v>
      </c>
      <c r="BC141" s="153"/>
      <c r="BD141" s="151"/>
      <c r="BE141" s="151"/>
      <c r="BF141" s="153">
        <f t="shared" si="140"/>
        <v>0</v>
      </c>
      <c r="BG141" s="153"/>
      <c r="BH141" s="151"/>
      <c r="BI141" s="151"/>
      <c r="BJ141" s="153">
        <f t="shared" si="141"/>
        <v>0</v>
      </c>
      <c r="BK141" s="153"/>
      <c r="BL141" s="151"/>
      <c r="BM141" s="151"/>
      <c r="BN141" s="153">
        <f t="shared" si="142"/>
        <v>0</v>
      </c>
      <c r="BO141" s="153"/>
      <c r="BP141" s="151"/>
      <c r="BQ141" s="151"/>
      <c r="BR141" s="153">
        <f t="shared" si="143"/>
        <v>0</v>
      </c>
      <c r="BS141" s="153"/>
      <c r="BT141" s="151"/>
      <c r="BU141" s="151"/>
      <c r="BV141" s="153">
        <f t="shared" si="144"/>
        <v>0</v>
      </c>
      <c r="BW141" s="153"/>
      <c r="BX141" s="151"/>
      <c r="BY141" s="151"/>
      <c r="BZ141" s="153">
        <f t="shared" si="145"/>
        <v>0</v>
      </c>
      <c r="CA141" s="153" t="e">
        <f t="shared" ref="CA141:CA151" si="163">BY141/BX141</f>
        <v>#DIV/0!</v>
      </c>
      <c r="CB141" s="151"/>
      <c r="CC141" s="151"/>
      <c r="CD141" s="153">
        <f t="shared" si="146"/>
        <v>0</v>
      </c>
      <c r="CE141" s="153"/>
      <c r="CF141" s="194"/>
      <c r="CG141" s="194"/>
      <c r="CH141" s="153">
        <f t="shared" si="147"/>
        <v>0</v>
      </c>
      <c r="CI141" s="153"/>
      <c r="CJ141" s="151"/>
      <c r="CK141" s="151"/>
      <c r="CL141" s="153">
        <f t="shared" si="148"/>
        <v>0</v>
      </c>
      <c r="CM141" s="154"/>
      <c r="CN141" s="153"/>
      <c r="CO141" s="153"/>
      <c r="CP141" s="153">
        <f t="shared" ref="CP141:CP153" si="164">CO141-CN141</f>
        <v>0</v>
      </c>
      <c r="CQ141" s="153"/>
      <c r="CR141" s="155"/>
      <c r="CS141" s="155">
        <v>0.65</v>
      </c>
      <c r="CT141" s="156">
        <f t="shared" si="157"/>
        <v>0.65</v>
      </c>
      <c r="CU141" s="152" t="e">
        <f t="shared" si="158"/>
        <v>#DIV/0!</v>
      </c>
      <c r="CV141" s="157"/>
      <c r="CW141" s="157"/>
      <c r="CX141" s="156">
        <f t="shared" si="159"/>
        <v>0</v>
      </c>
      <c r="CY141" s="152" t="e">
        <f t="shared" si="160"/>
        <v>#DIV/0!</v>
      </c>
      <c r="CZ141" s="157"/>
      <c r="DA141" s="157"/>
      <c r="DB141" s="156">
        <f t="shared" si="149"/>
        <v>0</v>
      </c>
      <c r="DC141" s="152" t="e">
        <f t="shared" si="161"/>
        <v>#DIV/0!</v>
      </c>
      <c r="DG141" s="153"/>
      <c r="DH141" s="153"/>
      <c r="DI141" s="153">
        <f t="shared" ref="DI141:DI146" si="165">DH141-DG141</f>
        <v>0</v>
      </c>
      <c r="DJ141" s="153"/>
      <c r="DK141" s="153"/>
      <c r="DL141" s="153"/>
      <c r="DM141" s="153">
        <f t="shared" ref="DM141:DM146" si="166">DL141-DK141</f>
        <v>0</v>
      </c>
      <c r="DN141" s="153"/>
    </row>
    <row r="142" spans="1:118" ht="12.75" hidden="1" customHeight="1" x14ac:dyDescent="0.2">
      <c r="A142" s="120"/>
      <c r="B142" s="186"/>
      <c r="C142" s="120" t="s">
        <v>263</v>
      </c>
      <c r="D142" s="130"/>
      <c r="E142" s="130">
        <f t="shared" si="130"/>
        <v>0</v>
      </c>
      <c r="F142" s="130">
        <f t="shared" si="117"/>
        <v>0</v>
      </c>
      <c r="G142" s="131">
        <f t="shared" si="155"/>
        <v>0</v>
      </c>
      <c r="H142" s="131" t="e">
        <f>F142/D142</f>
        <v>#DIV/0!</v>
      </c>
      <c r="I142" s="130"/>
      <c r="J142" s="130"/>
      <c r="K142" s="132">
        <f t="shared" si="135"/>
        <v>0</v>
      </c>
      <c r="L142" s="132"/>
      <c r="M142" s="130"/>
      <c r="N142" s="130"/>
      <c r="O142" s="132"/>
      <c r="P142" s="132"/>
      <c r="Q142" s="130"/>
      <c r="R142" s="130"/>
      <c r="S142" s="132"/>
      <c r="T142" s="132"/>
      <c r="U142" s="130"/>
      <c r="V142" s="130"/>
      <c r="W142" s="132"/>
      <c r="X142" s="132"/>
      <c r="Y142" s="133"/>
      <c r="Z142" s="133"/>
      <c r="AA142" s="132"/>
      <c r="AB142" s="132"/>
      <c r="AC142" s="130"/>
      <c r="AD142" s="130"/>
      <c r="AE142" s="132">
        <f t="shared" si="156"/>
        <v>0</v>
      </c>
      <c r="AF142" s="132"/>
      <c r="AG142" s="130"/>
      <c r="AH142" s="130"/>
      <c r="AI142" s="132"/>
      <c r="AJ142" s="130"/>
      <c r="AK142" s="130"/>
      <c r="AL142" s="132"/>
      <c r="AM142" s="132"/>
      <c r="AN142" s="130"/>
      <c r="AO142" s="130"/>
      <c r="AP142" s="132">
        <f t="shared" si="134"/>
        <v>0</v>
      </c>
      <c r="AQ142" s="132"/>
      <c r="AR142" s="132"/>
      <c r="AS142" s="132"/>
      <c r="AT142" s="132"/>
      <c r="AU142" s="132"/>
      <c r="AV142" s="130"/>
      <c r="AW142" s="130"/>
      <c r="AX142" s="132">
        <f t="shared" si="139"/>
        <v>0</v>
      </c>
      <c r="AY142" s="132"/>
      <c r="AZ142" s="130"/>
      <c r="BA142" s="130"/>
      <c r="BB142" s="132">
        <f t="shared" si="162"/>
        <v>0</v>
      </c>
      <c r="BC142" s="132"/>
      <c r="BD142" s="130"/>
      <c r="BE142" s="130"/>
      <c r="BF142" s="132">
        <f t="shared" si="140"/>
        <v>0</v>
      </c>
      <c r="BG142" s="132"/>
      <c r="BH142" s="130"/>
      <c r="BI142" s="130"/>
      <c r="BJ142" s="132">
        <f t="shared" si="141"/>
        <v>0</v>
      </c>
      <c r="BK142" s="132"/>
      <c r="BL142" s="130"/>
      <c r="BM142" s="130"/>
      <c r="BN142" s="132">
        <f t="shared" si="142"/>
        <v>0</v>
      </c>
      <c r="BO142" s="132"/>
      <c r="BP142" s="130"/>
      <c r="BQ142" s="130"/>
      <c r="BR142" s="132">
        <f t="shared" si="143"/>
        <v>0</v>
      </c>
      <c r="BS142" s="132"/>
      <c r="BT142" s="130"/>
      <c r="BU142" s="130"/>
      <c r="BV142" s="132">
        <f t="shared" si="144"/>
        <v>0</v>
      </c>
      <c r="BW142" s="132"/>
      <c r="BX142" s="130"/>
      <c r="BY142" s="130"/>
      <c r="BZ142" s="132">
        <f t="shared" si="145"/>
        <v>0</v>
      </c>
      <c r="CA142" s="132" t="e">
        <f t="shared" si="163"/>
        <v>#DIV/0!</v>
      </c>
      <c r="CB142" s="130"/>
      <c r="CC142" s="130"/>
      <c r="CD142" s="132">
        <f t="shared" si="146"/>
        <v>0</v>
      </c>
      <c r="CE142" s="132"/>
      <c r="CF142" s="130"/>
      <c r="CG142" s="130"/>
      <c r="CH142" s="132">
        <f t="shared" si="147"/>
        <v>0</v>
      </c>
      <c r="CI142" s="132"/>
      <c r="CJ142" s="130"/>
      <c r="CK142" s="130"/>
      <c r="CL142" s="132">
        <f t="shared" si="148"/>
        <v>0</v>
      </c>
      <c r="CM142" s="115"/>
      <c r="CN142" s="134"/>
      <c r="CO142" s="134"/>
      <c r="CP142" s="134">
        <f t="shared" si="164"/>
        <v>0</v>
      </c>
      <c r="CQ142" s="134"/>
      <c r="CR142" s="86"/>
      <c r="CS142" s="86"/>
      <c r="CT142" s="127">
        <f t="shared" si="157"/>
        <v>0</v>
      </c>
      <c r="CU142" s="128" t="e">
        <f t="shared" si="158"/>
        <v>#DIV/0!</v>
      </c>
      <c r="CV142" s="87"/>
      <c r="CW142" s="87"/>
      <c r="CX142" s="127">
        <f t="shared" si="159"/>
        <v>0</v>
      </c>
      <c r="CY142" s="128" t="e">
        <f t="shared" si="160"/>
        <v>#DIV/0!</v>
      </c>
      <c r="CZ142" s="87"/>
      <c r="DA142" s="87"/>
      <c r="DB142" s="127">
        <f t="shared" si="149"/>
        <v>0</v>
      </c>
      <c r="DC142" s="128" t="e">
        <f t="shared" si="161"/>
        <v>#DIV/0!</v>
      </c>
      <c r="DG142" s="134"/>
      <c r="DH142" s="134"/>
      <c r="DI142" s="134">
        <f t="shared" si="165"/>
        <v>0</v>
      </c>
      <c r="DJ142" s="134"/>
      <c r="DK142" s="134"/>
      <c r="DL142" s="134"/>
      <c r="DM142" s="134">
        <f t="shared" si="166"/>
        <v>0</v>
      </c>
      <c r="DN142" s="134"/>
    </row>
    <row r="143" spans="1:118" hidden="1" x14ac:dyDescent="0.2">
      <c r="A143" s="120"/>
      <c r="B143" s="186"/>
      <c r="C143" s="120" t="s">
        <v>264</v>
      </c>
      <c r="D143" s="130"/>
      <c r="E143" s="130">
        <f t="shared" si="130"/>
        <v>0</v>
      </c>
      <c r="F143" s="130">
        <f t="shared" si="117"/>
        <v>0</v>
      </c>
      <c r="G143" s="131">
        <f t="shared" si="155"/>
        <v>0</v>
      </c>
      <c r="H143" s="131">
        <v>0</v>
      </c>
      <c r="I143" s="130"/>
      <c r="J143" s="130"/>
      <c r="K143" s="132">
        <f t="shared" si="135"/>
        <v>0</v>
      </c>
      <c r="L143" s="132"/>
      <c r="M143" s="130"/>
      <c r="N143" s="130"/>
      <c r="O143" s="132"/>
      <c r="P143" s="132"/>
      <c r="Q143" s="130"/>
      <c r="R143" s="130"/>
      <c r="S143" s="132"/>
      <c r="T143" s="132"/>
      <c r="U143" s="130"/>
      <c r="V143" s="130"/>
      <c r="W143" s="132"/>
      <c r="X143" s="132"/>
      <c r="Y143" s="133"/>
      <c r="Z143" s="133"/>
      <c r="AA143" s="132"/>
      <c r="AB143" s="132"/>
      <c r="AC143" s="130"/>
      <c r="AD143" s="130"/>
      <c r="AE143" s="132">
        <f t="shared" si="156"/>
        <v>0</v>
      </c>
      <c r="AF143" s="132"/>
      <c r="AG143" s="130"/>
      <c r="AH143" s="130"/>
      <c r="AI143" s="132"/>
      <c r="AJ143" s="130"/>
      <c r="AK143" s="130"/>
      <c r="AL143" s="132"/>
      <c r="AM143" s="132"/>
      <c r="AN143" s="130"/>
      <c r="AO143" s="130"/>
      <c r="AP143" s="132">
        <f t="shared" si="134"/>
        <v>0</v>
      </c>
      <c r="AQ143" s="132"/>
      <c r="AR143" s="132"/>
      <c r="AS143" s="132"/>
      <c r="AT143" s="132"/>
      <c r="AU143" s="132"/>
      <c r="AV143" s="130"/>
      <c r="AW143" s="130"/>
      <c r="AX143" s="132">
        <f t="shared" si="139"/>
        <v>0</v>
      </c>
      <c r="AY143" s="132"/>
      <c r="AZ143" s="130"/>
      <c r="BA143" s="130"/>
      <c r="BB143" s="132">
        <f t="shared" si="162"/>
        <v>0</v>
      </c>
      <c r="BC143" s="132"/>
      <c r="BD143" s="130"/>
      <c r="BE143" s="130"/>
      <c r="BF143" s="132">
        <f t="shared" si="140"/>
        <v>0</v>
      </c>
      <c r="BG143" s="132"/>
      <c r="BH143" s="130"/>
      <c r="BI143" s="130"/>
      <c r="BJ143" s="132">
        <f t="shared" si="141"/>
        <v>0</v>
      </c>
      <c r="BK143" s="132"/>
      <c r="BL143" s="130"/>
      <c r="BM143" s="130"/>
      <c r="BN143" s="132">
        <f t="shared" si="142"/>
        <v>0</v>
      </c>
      <c r="BO143" s="132"/>
      <c r="BP143" s="130"/>
      <c r="BQ143" s="130"/>
      <c r="BR143" s="132">
        <f t="shared" si="143"/>
        <v>0</v>
      </c>
      <c r="BS143" s="132"/>
      <c r="BT143" s="130"/>
      <c r="BU143" s="130"/>
      <c r="BV143" s="132">
        <f t="shared" si="144"/>
        <v>0</v>
      </c>
      <c r="BW143" s="132"/>
      <c r="BX143" s="130"/>
      <c r="BY143" s="130"/>
      <c r="BZ143" s="132">
        <f t="shared" si="145"/>
        <v>0</v>
      </c>
      <c r="CA143" s="132" t="e">
        <f t="shared" si="163"/>
        <v>#DIV/0!</v>
      </c>
      <c r="CB143" s="130"/>
      <c r="CC143" s="130"/>
      <c r="CD143" s="132">
        <f t="shared" si="146"/>
        <v>0</v>
      </c>
      <c r="CE143" s="132"/>
      <c r="CF143" s="130"/>
      <c r="CG143" s="130"/>
      <c r="CH143" s="132">
        <f t="shared" si="147"/>
        <v>0</v>
      </c>
      <c r="CI143" s="132"/>
      <c r="CJ143" s="130"/>
      <c r="CK143" s="130"/>
      <c r="CL143" s="132">
        <f t="shared" si="148"/>
        <v>0</v>
      </c>
      <c r="CM143" s="115"/>
      <c r="CN143" s="134"/>
      <c r="CO143" s="134"/>
      <c r="CP143" s="134">
        <f t="shared" si="164"/>
        <v>0</v>
      </c>
      <c r="CQ143" s="134"/>
      <c r="CR143" s="86"/>
      <c r="CS143" s="86"/>
      <c r="CT143" s="127">
        <f t="shared" si="157"/>
        <v>0</v>
      </c>
      <c r="CU143" s="128" t="e">
        <f t="shared" si="158"/>
        <v>#DIV/0!</v>
      </c>
      <c r="CV143" s="87"/>
      <c r="CW143" s="87"/>
      <c r="CX143" s="127">
        <f t="shared" si="159"/>
        <v>0</v>
      </c>
      <c r="CY143" s="128" t="e">
        <f t="shared" si="160"/>
        <v>#DIV/0!</v>
      </c>
      <c r="CZ143" s="87"/>
      <c r="DA143" s="87"/>
      <c r="DB143" s="127">
        <f t="shared" si="149"/>
        <v>0</v>
      </c>
      <c r="DC143" s="128" t="e">
        <f t="shared" si="161"/>
        <v>#DIV/0!</v>
      </c>
      <c r="DG143" s="134"/>
      <c r="DH143" s="134"/>
      <c r="DI143" s="134">
        <f t="shared" si="165"/>
        <v>0</v>
      </c>
      <c r="DJ143" s="134"/>
      <c r="DK143" s="134"/>
      <c r="DL143" s="134"/>
      <c r="DM143" s="134">
        <f t="shared" si="166"/>
        <v>0</v>
      </c>
      <c r="DN143" s="134"/>
    </row>
    <row r="144" spans="1:118" s="158" customFormat="1" ht="12.75" customHeight="1" x14ac:dyDescent="0.2">
      <c r="A144" s="147"/>
      <c r="B144" s="189">
        <v>1718001690</v>
      </c>
      <c r="C144" s="147" t="s">
        <v>265</v>
      </c>
      <c r="D144" s="151">
        <v>254.60463999999999</v>
      </c>
      <c r="E144" s="151">
        <f t="shared" si="130"/>
        <v>617.99302000000012</v>
      </c>
      <c r="F144" s="151">
        <f t="shared" si="117"/>
        <v>2634.7584100000004</v>
      </c>
      <c r="G144" s="152">
        <f t="shared" si="155"/>
        <v>2380.1537700000003</v>
      </c>
      <c r="H144" s="152">
        <v>0</v>
      </c>
      <c r="I144" s="151">
        <v>192.095</v>
      </c>
      <c r="J144" s="151">
        <v>55.198999999999998</v>
      </c>
      <c r="K144" s="153">
        <f t="shared" si="135"/>
        <v>-136.89600000000002</v>
      </c>
      <c r="L144" s="153"/>
      <c r="M144" s="151"/>
      <c r="N144" s="151"/>
      <c r="O144" s="153">
        <f t="shared" ref="O144:O153" si="167">N144-M144</f>
        <v>0</v>
      </c>
      <c r="P144" s="153"/>
      <c r="Q144" s="151"/>
      <c r="R144" s="151"/>
      <c r="S144" s="153">
        <f t="shared" ref="S144:S153" si="168">R144-Q144</f>
        <v>0</v>
      </c>
      <c r="T144" s="153"/>
      <c r="U144" s="151"/>
      <c r="V144" s="151"/>
      <c r="W144" s="153">
        <f t="shared" ref="W144:W153" si="169">V144-U144</f>
        <v>0</v>
      </c>
      <c r="X144" s="153"/>
      <c r="Y144" s="151">
        <f t="shared" ref="Y144:Z149" si="170">AC144</f>
        <v>0</v>
      </c>
      <c r="Z144" s="151">
        <f t="shared" si="170"/>
        <v>0</v>
      </c>
      <c r="AA144" s="153">
        <f t="shared" ref="AA144:AA153" si="171">Z144-Y144</f>
        <v>0</v>
      </c>
      <c r="AB144" s="153" t="e">
        <f>Z144/Y144</f>
        <v>#DIV/0!</v>
      </c>
      <c r="AC144" s="151"/>
      <c r="AD144" s="151"/>
      <c r="AE144" s="153">
        <f t="shared" si="156"/>
        <v>0</v>
      </c>
      <c r="AF144" s="153" t="e">
        <f>AD144/AC144</f>
        <v>#DIV/0!</v>
      </c>
      <c r="AG144" s="151"/>
      <c r="AH144" s="151"/>
      <c r="AI144" s="153">
        <f t="shared" ref="AI144:AI151" si="172">AH144-AG144</f>
        <v>0</v>
      </c>
      <c r="AJ144" s="151"/>
      <c r="AK144" s="151"/>
      <c r="AL144" s="153">
        <f t="shared" ref="AL144:AL153" si="173">AK144-AJ144</f>
        <v>0</v>
      </c>
      <c r="AM144" s="153"/>
      <c r="AN144" s="151"/>
      <c r="AO144" s="151"/>
      <c r="AP144" s="153">
        <f t="shared" si="134"/>
        <v>0</v>
      </c>
      <c r="AQ144" s="153"/>
      <c r="AR144" s="153"/>
      <c r="AS144" s="153"/>
      <c r="AT144" s="153">
        <f t="shared" ref="AT144:AT153" si="174">AS144-AR144</f>
        <v>0</v>
      </c>
      <c r="AU144" s="153"/>
      <c r="AV144" s="151"/>
      <c r="AW144" s="151"/>
      <c r="AX144" s="153">
        <f t="shared" si="139"/>
        <v>0</v>
      </c>
      <c r="AY144" s="153"/>
      <c r="AZ144" s="151"/>
      <c r="BA144" s="151"/>
      <c r="BB144" s="153">
        <f t="shared" si="162"/>
        <v>0</v>
      </c>
      <c r="BC144" s="153"/>
      <c r="BD144" s="151"/>
      <c r="BE144" s="151"/>
      <c r="BF144" s="153">
        <f t="shared" si="140"/>
        <v>0</v>
      </c>
      <c r="BG144" s="153"/>
      <c r="BH144" s="151"/>
      <c r="BI144" s="151"/>
      <c r="BJ144" s="153">
        <f t="shared" si="141"/>
        <v>0</v>
      </c>
      <c r="BK144" s="153"/>
      <c r="BL144" s="151">
        <v>76.822000000000003</v>
      </c>
      <c r="BM144" s="151">
        <v>62.494999999999997</v>
      </c>
      <c r="BN144" s="153">
        <f t="shared" si="142"/>
        <v>-14.327000000000005</v>
      </c>
      <c r="BO144" s="153"/>
      <c r="BP144" s="151"/>
      <c r="BQ144" s="151"/>
      <c r="BR144" s="153">
        <f t="shared" si="143"/>
        <v>0</v>
      </c>
      <c r="BS144" s="153"/>
      <c r="BT144" s="151"/>
      <c r="BU144" s="151"/>
      <c r="BV144" s="153">
        <f t="shared" si="144"/>
        <v>0</v>
      </c>
      <c r="BW144" s="153"/>
      <c r="BX144" s="151"/>
      <c r="BY144" s="151"/>
      <c r="BZ144" s="153">
        <f t="shared" si="145"/>
        <v>0</v>
      </c>
      <c r="CA144" s="153" t="e">
        <f t="shared" si="163"/>
        <v>#DIV/0!</v>
      </c>
      <c r="CB144" s="151"/>
      <c r="CC144" s="151"/>
      <c r="CD144" s="153">
        <f t="shared" si="146"/>
        <v>0</v>
      </c>
      <c r="CE144" s="153"/>
      <c r="CF144" s="151"/>
      <c r="CG144" s="151"/>
      <c r="CH144" s="153">
        <f t="shared" si="147"/>
        <v>0</v>
      </c>
      <c r="CI144" s="153"/>
      <c r="CJ144" s="151"/>
      <c r="CK144" s="151"/>
      <c r="CL144" s="153">
        <f t="shared" si="148"/>
        <v>0</v>
      </c>
      <c r="CM144" s="154"/>
      <c r="CN144" s="153"/>
      <c r="CO144" s="153"/>
      <c r="CP144" s="153">
        <f t="shared" si="164"/>
        <v>0</v>
      </c>
      <c r="CQ144" s="153"/>
      <c r="CR144" s="155"/>
      <c r="CS144" s="155">
        <v>239.75952000000001</v>
      </c>
      <c r="CT144" s="156">
        <f t="shared" si="157"/>
        <v>239.75952000000001</v>
      </c>
      <c r="CU144" s="152" t="e">
        <f t="shared" si="158"/>
        <v>#DIV/0!</v>
      </c>
      <c r="CV144" s="157"/>
      <c r="CW144" s="157"/>
      <c r="CX144" s="156">
        <f t="shared" si="159"/>
        <v>0</v>
      </c>
      <c r="CY144" s="152" t="e">
        <f t="shared" si="160"/>
        <v>#DIV/0!</v>
      </c>
      <c r="CZ144" s="157"/>
      <c r="DA144" s="157">
        <v>10.8634</v>
      </c>
      <c r="DB144" s="156">
        <f t="shared" si="149"/>
        <v>10.8634</v>
      </c>
      <c r="DC144" s="152" t="e">
        <f t="shared" si="161"/>
        <v>#DIV/0!</v>
      </c>
      <c r="DG144" s="153"/>
      <c r="DH144" s="153"/>
      <c r="DI144" s="153">
        <f t="shared" si="165"/>
        <v>0</v>
      </c>
      <c r="DJ144" s="153"/>
      <c r="DK144" s="153">
        <v>349.07602000000003</v>
      </c>
      <c r="DL144" s="153">
        <v>2266.4414900000002</v>
      </c>
      <c r="DM144" s="153">
        <f t="shared" si="166"/>
        <v>1917.3654700000002</v>
      </c>
      <c r="DN144" s="153"/>
    </row>
    <row r="145" spans="1:118" ht="12.75" hidden="1" customHeight="1" x14ac:dyDescent="0.2">
      <c r="A145" s="120"/>
      <c r="B145" s="186"/>
      <c r="C145" s="120" t="s">
        <v>266</v>
      </c>
      <c r="D145" s="130"/>
      <c r="E145" s="130">
        <f t="shared" si="130"/>
        <v>0</v>
      </c>
      <c r="F145" s="130">
        <f t="shared" ref="F145:F149" si="175">J145+N145+R145+V145+Z145+AK145+AO145+AW145+BM145+BQ145+CG145+CO145+DL145</f>
        <v>0</v>
      </c>
      <c r="G145" s="131">
        <f t="shared" si="155"/>
        <v>0</v>
      </c>
      <c r="H145" s="131" t="e">
        <f>F145/D145</f>
        <v>#DIV/0!</v>
      </c>
      <c r="I145" s="130"/>
      <c r="J145" s="130"/>
      <c r="K145" s="132">
        <f t="shared" si="135"/>
        <v>0</v>
      </c>
      <c r="L145" s="132"/>
      <c r="M145" s="130"/>
      <c r="N145" s="130"/>
      <c r="O145" s="132">
        <f t="shared" si="167"/>
        <v>0</v>
      </c>
      <c r="P145" s="132"/>
      <c r="Q145" s="130"/>
      <c r="R145" s="130"/>
      <c r="S145" s="132">
        <f t="shared" si="168"/>
        <v>0</v>
      </c>
      <c r="T145" s="132" t="e">
        <f t="shared" ref="T145:T153" si="176">R145/Q145</f>
        <v>#DIV/0!</v>
      </c>
      <c r="U145" s="130"/>
      <c r="V145" s="130"/>
      <c r="W145" s="132">
        <f t="shared" si="169"/>
        <v>0</v>
      </c>
      <c r="X145" s="132" t="e">
        <f t="shared" ref="X145:X153" si="177">V145/U145</f>
        <v>#DIV/0!</v>
      </c>
      <c r="Y145" s="133">
        <f t="shared" si="170"/>
        <v>0</v>
      </c>
      <c r="Z145" s="133">
        <f t="shared" si="170"/>
        <v>0</v>
      </c>
      <c r="AA145" s="132">
        <f t="shared" si="171"/>
        <v>0</v>
      </c>
      <c r="AB145" s="132" t="e">
        <f>Z145/Y145</f>
        <v>#DIV/0!</v>
      </c>
      <c r="AC145" s="130"/>
      <c r="AD145" s="130"/>
      <c r="AE145" s="132">
        <f t="shared" si="156"/>
        <v>0</v>
      </c>
      <c r="AF145" s="132" t="e">
        <f>AD145/AC145</f>
        <v>#DIV/0!</v>
      </c>
      <c r="AG145" s="130"/>
      <c r="AH145" s="130"/>
      <c r="AI145" s="132">
        <f t="shared" si="172"/>
        <v>0</v>
      </c>
      <c r="AJ145" s="130"/>
      <c r="AK145" s="130"/>
      <c r="AL145" s="132">
        <f t="shared" si="173"/>
        <v>0</v>
      </c>
      <c r="AM145" s="132"/>
      <c r="AN145" s="130"/>
      <c r="AO145" s="130"/>
      <c r="AP145" s="132">
        <f t="shared" si="134"/>
        <v>0</v>
      </c>
      <c r="AQ145" s="132"/>
      <c r="AR145" s="132"/>
      <c r="AS145" s="132"/>
      <c r="AT145" s="132">
        <f t="shared" si="174"/>
        <v>0</v>
      </c>
      <c r="AU145" s="132"/>
      <c r="AV145" s="130"/>
      <c r="AW145" s="130"/>
      <c r="AX145" s="132">
        <f t="shared" si="139"/>
        <v>0</v>
      </c>
      <c r="AY145" s="132"/>
      <c r="AZ145" s="130"/>
      <c r="BA145" s="130"/>
      <c r="BB145" s="132">
        <f t="shared" si="162"/>
        <v>0</v>
      </c>
      <c r="BC145" s="132"/>
      <c r="BD145" s="130"/>
      <c r="BE145" s="130"/>
      <c r="BF145" s="132">
        <f t="shared" si="140"/>
        <v>0</v>
      </c>
      <c r="BG145" s="132"/>
      <c r="BH145" s="130"/>
      <c r="BI145" s="130"/>
      <c r="BJ145" s="132">
        <f t="shared" si="141"/>
        <v>0</v>
      </c>
      <c r="BK145" s="132"/>
      <c r="BL145" s="130"/>
      <c r="BM145" s="130"/>
      <c r="BN145" s="132">
        <f t="shared" si="142"/>
        <v>0</v>
      </c>
      <c r="BO145" s="132"/>
      <c r="BP145" s="130"/>
      <c r="BQ145" s="130"/>
      <c r="BR145" s="132">
        <f t="shared" si="143"/>
        <v>0</v>
      </c>
      <c r="BS145" s="132"/>
      <c r="BT145" s="130"/>
      <c r="BU145" s="130"/>
      <c r="BV145" s="132">
        <f t="shared" si="144"/>
        <v>0</v>
      </c>
      <c r="BW145" s="132"/>
      <c r="BX145" s="130"/>
      <c r="BY145" s="130"/>
      <c r="BZ145" s="132">
        <f t="shared" si="145"/>
        <v>0</v>
      </c>
      <c r="CA145" s="132" t="e">
        <f t="shared" si="163"/>
        <v>#DIV/0!</v>
      </c>
      <c r="CB145" s="130"/>
      <c r="CC145" s="130"/>
      <c r="CD145" s="132">
        <f t="shared" si="146"/>
        <v>0</v>
      </c>
      <c r="CE145" s="132"/>
      <c r="CF145" s="130"/>
      <c r="CG145" s="130"/>
      <c r="CH145" s="132">
        <f t="shared" si="147"/>
        <v>0</v>
      </c>
      <c r="CI145" s="132"/>
      <c r="CJ145" s="130"/>
      <c r="CK145" s="130"/>
      <c r="CL145" s="132">
        <f t="shared" si="148"/>
        <v>0</v>
      </c>
      <c r="CM145" s="115"/>
      <c r="CN145" s="134"/>
      <c r="CO145" s="134"/>
      <c r="CP145" s="134">
        <f t="shared" si="164"/>
        <v>0</v>
      </c>
      <c r="CQ145" s="134"/>
      <c r="CR145" s="86"/>
      <c r="CS145" s="86"/>
      <c r="CT145" s="127">
        <f t="shared" si="157"/>
        <v>0</v>
      </c>
      <c r="CU145" s="128" t="e">
        <f t="shared" si="158"/>
        <v>#DIV/0!</v>
      </c>
      <c r="CV145" s="87"/>
      <c r="CW145" s="87"/>
      <c r="CX145" s="127">
        <f t="shared" si="159"/>
        <v>0</v>
      </c>
      <c r="CY145" s="128" t="e">
        <f t="shared" si="160"/>
        <v>#DIV/0!</v>
      </c>
      <c r="CZ145" s="87"/>
      <c r="DA145" s="87"/>
      <c r="DB145" s="127">
        <f t="shared" si="149"/>
        <v>0</v>
      </c>
      <c r="DC145" s="128" t="e">
        <f t="shared" si="161"/>
        <v>#DIV/0!</v>
      </c>
      <c r="DG145" s="134"/>
      <c r="DH145" s="134"/>
      <c r="DI145" s="134">
        <f t="shared" si="165"/>
        <v>0</v>
      </c>
      <c r="DJ145" s="134"/>
      <c r="DK145" s="134"/>
      <c r="DL145" s="134"/>
      <c r="DM145" s="134">
        <f t="shared" si="166"/>
        <v>0</v>
      </c>
      <c r="DN145" s="134"/>
    </row>
    <row r="146" spans="1:118" ht="12.75" hidden="1" customHeight="1" x14ac:dyDescent="0.2">
      <c r="A146" s="120"/>
      <c r="B146" s="186">
        <v>1718002422</v>
      </c>
      <c r="C146" s="120" t="s">
        <v>267</v>
      </c>
      <c r="D146" s="130"/>
      <c r="E146" s="130">
        <f t="shared" si="130"/>
        <v>0</v>
      </c>
      <c r="F146" s="130">
        <f t="shared" si="175"/>
        <v>0</v>
      </c>
      <c r="G146" s="131">
        <f t="shared" si="155"/>
        <v>0</v>
      </c>
      <c r="H146" s="131" t="e">
        <f>F146/D146</f>
        <v>#DIV/0!</v>
      </c>
      <c r="I146" s="130"/>
      <c r="J146" s="130"/>
      <c r="K146" s="132">
        <f t="shared" si="135"/>
        <v>0</v>
      </c>
      <c r="L146" s="132"/>
      <c r="M146" s="130"/>
      <c r="N146" s="130"/>
      <c r="O146" s="132">
        <f t="shared" si="167"/>
        <v>0</v>
      </c>
      <c r="P146" s="132"/>
      <c r="Q146" s="130"/>
      <c r="R146" s="130"/>
      <c r="S146" s="132">
        <f t="shared" si="168"/>
        <v>0</v>
      </c>
      <c r="T146" s="132">
        <v>0</v>
      </c>
      <c r="U146" s="130"/>
      <c r="V146" s="130"/>
      <c r="W146" s="132">
        <f t="shared" si="169"/>
        <v>0</v>
      </c>
      <c r="X146" s="132">
        <v>0</v>
      </c>
      <c r="Y146" s="133">
        <f t="shared" si="170"/>
        <v>0</v>
      </c>
      <c r="Z146" s="133">
        <f t="shared" si="170"/>
        <v>0</v>
      </c>
      <c r="AA146" s="132">
        <f t="shared" si="171"/>
        <v>0</v>
      </c>
      <c r="AB146" s="132" t="e">
        <f>Z146/Y146</f>
        <v>#DIV/0!</v>
      </c>
      <c r="AC146" s="130"/>
      <c r="AD146" s="130"/>
      <c r="AE146" s="132">
        <f t="shared" si="156"/>
        <v>0</v>
      </c>
      <c r="AF146" s="132" t="e">
        <f>AD146/AC146</f>
        <v>#DIV/0!</v>
      </c>
      <c r="AG146" s="130"/>
      <c r="AH146" s="130"/>
      <c r="AI146" s="132">
        <f t="shared" si="172"/>
        <v>0</v>
      </c>
      <c r="AJ146" s="130"/>
      <c r="AK146" s="130"/>
      <c r="AL146" s="132">
        <f t="shared" si="173"/>
        <v>0</v>
      </c>
      <c r="AM146" s="132"/>
      <c r="AN146" s="130"/>
      <c r="AO146" s="130"/>
      <c r="AP146" s="132">
        <f t="shared" si="134"/>
        <v>0</v>
      </c>
      <c r="AQ146" s="132"/>
      <c r="AR146" s="132"/>
      <c r="AS146" s="132"/>
      <c r="AT146" s="132">
        <f t="shared" si="174"/>
        <v>0</v>
      </c>
      <c r="AU146" s="132"/>
      <c r="AV146" s="130"/>
      <c r="AW146" s="130"/>
      <c r="AX146" s="132">
        <f t="shared" si="139"/>
        <v>0</v>
      </c>
      <c r="AY146" s="132"/>
      <c r="AZ146" s="130"/>
      <c r="BA146" s="130"/>
      <c r="BB146" s="132">
        <f t="shared" si="162"/>
        <v>0</v>
      </c>
      <c r="BC146" s="132"/>
      <c r="BD146" s="130"/>
      <c r="BE146" s="130"/>
      <c r="BF146" s="132">
        <f t="shared" si="140"/>
        <v>0</v>
      </c>
      <c r="BG146" s="132"/>
      <c r="BH146" s="130"/>
      <c r="BI146" s="130"/>
      <c r="BJ146" s="132">
        <f t="shared" si="141"/>
        <v>0</v>
      </c>
      <c r="BK146" s="132"/>
      <c r="BL146" s="133"/>
      <c r="BM146" s="133"/>
      <c r="BN146" s="132">
        <f t="shared" si="142"/>
        <v>0</v>
      </c>
      <c r="BO146" s="132"/>
      <c r="BP146" s="130"/>
      <c r="BQ146" s="130"/>
      <c r="BR146" s="132">
        <f t="shared" si="143"/>
        <v>0</v>
      </c>
      <c r="BS146" s="132"/>
      <c r="BT146" s="130"/>
      <c r="BU146" s="130"/>
      <c r="BV146" s="132">
        <f t="shared" si="144"/>
        <v>0</v>
      </c>
      <c r="BW146" s="132"/>
      <c r="BX146" s="130"/>
      <c r="BY146" s="130"/>
      <c r="BZ146" s="132">
        <f t="shared" si="145"/>
        <v>0</v>
      </c>
      <c r="CA146" s="132" t="e">
        <f t="shared" si="163"/>
        <v>#DIV/0!</v>
      </c>
      <c r="CB146" s="130"/>
      <c r="CC146" s="130"/>
      <c r="CD146" s="132">
        <f t="shared" si="146"/>
        <v>0</v>
      </c>
      <c r="CE146" s="132"/>
      <c r="CF146" s="130"/>
      <c r="CG146" s="130"/>
      <c r="CH146" s="132">
        <f t="shared" si="147"/>
        <v>0</v>
      </c>
      <c r="CI146" s="132"/>
      <c r="CJ146" s="130"/>
      <c r="CK146" s="130"/>
      <c r="CL146" s="132">
        <f t="shared" si="148"/>
        <v>0</v>
      </c>
      <c r="CM146" s="115"/>
      <c r="CN146" s="134"/>
      <c r="CO146" s="134"/>
      <c r="CP146" s="134">
        <f t="shared" si="164"/>
        <v>0</v>
      </c>
      <c r="CQ146" s="134"/>
      <c r="CR146" s="86"/>
      <c r="CS146" s="86"/>
      <c r="CT146" s="127">
        <f t="shared" si="157"/>
        <v>0</v>
      </c>
      <c r="CU146" s="128" t="e">
        <f t="shared" si="158"/>
        <v>#DIV/0!</v>
      </c>
      <c r="CV146" s="87"/>
      <c r="CW146" s="87"/>
      <c r="CX146" s="127">
        <f t="shared" si="159"/>
        <v>0</v>
      </c>
      <c r="CY146" s="128" t="e">
        <f t="shared" si="160"/>
        <v>#DIV/0!</v>
      </c>
      <c r="CZ146" s="87"/>
      <c r="DA146" s="87"/>
      <c r="DB146" s="127">
        <f t="shared" si="149"/>
        <v>0</v>
      </c>
      <c r="DC146" s="128" t="e">
        <f t="shared" si="161"/>
        <v>#DIV/0!</v>
      </c>
      <c r="DG146" s="134"/>
      <c r="DH146" s="134"/>
      <c r="DI146" s="134">
        <f t="shared" si="165"/>
        <v>0</v>
      </c>
      <c r="DJ146" s="134"/>
      <c r="DK146" s="134"/>
      <c r="DL146" s="134"/>
      <c r="DM146" s="134">
        <f t="shared" si="166"/>
        <v>0</v>
      </c>
      <c r="DN146" s="134"/>
    </row>
    <row r="147" spans="1:118" ht="12.75" hidden="1" customHeight="1" x14ac:dyDescent="0.2">
      <c r="A147" s="120"/>
      <c r="B147" s="186"/>
      <c r="C147" s="85" t="s">
        <v>153</v>
      </c>
      <c r="D147" s="130"/>
      <c r="E147" s="130">
        <f t="shared" si="130"/>
        <v>0</v>
      </c>
      <c r="F147" s="130">
        <f t="shared" si="175"/>
        <v>0</v>
      </c>
      <c r="G147" s="131"/>
      <c r="H147" s="131"/>
      <c r="I147" s="130"/>
      <c r="J147" s="130"/>
      <c r="K147" s="132"/>
      <c r="L147" s="132"/>
      <c r="M147" s="130"/>
      <c r="N147" s="130"/>
      <c r="O147" s="132"/>
      <c r="P147" s="132"/>
      <c r="Q147" s="130"/>
      <c r="R147" s="130"/>
      <c r="S147" s="132"/>
      <c r="T147" s="132"/>
      <c r="U147" s="130"/>
      <c r="V147" s="130"/>
      <c r="W147" s="132"/>
      <c r="X147" s="132"/>
      <c r="Y147" s="133"/>
      <c r="Z147" s="133"/>
      <c r="AA147" s="132"/>
      <c r="AB147" s="132"/>
      <c r="AC147" s="130"/>
      <c r="AD147" s="130"/>
      <c r="AE147" s="132"/>
      <c r="AF147" s="132"/>
      <c r="AG147" s="130"/>
      <c r="AH147" s="130"/>
      <c r="AI147" s="132"/>
      <c r="AJ147" s="130"/>
      <c r="AK147" s="130"/>
      <c r="AL147" s="132"/>
      <c r="AM147" s="132"/>
      <c r="AN147" s="130"/>
      <c r="AO147" s="130"/>
      <c r="AP147" s="132"/>
      <c r="AQ147" s="132"/>
      <c r="AR147" s="132"/>
      <c r="AS147" s="132"/>
      <c r="AT147" s="132"/>
      <c r="AU147" s="132"/>
      <c r="AV147" s="130"/>
      <c r="AW147" s="130"/>
      <c r="AX147" s="132"/>
      <c r="AY147" s="132"/>
      <c r="AZ147" s="130"/>
      <c r="BA147" s="130"/>
      <c r="BB147" s="132"/>
      <c r="BC147" s="132"/>
      <c r="BD147" s="130"/>
      <c r="BE147" s="130"/>
      <c r="BF147" s="132"/>
      <c r="BG147" s="132"/>
      <c r="BH147" s="130"/>
      <c r="BI147" s="130"/>
      <c r="BJ147" s="132"/>
      <c r="BK147" s="132"/>
      <c r="BL147" s="130"/>
      <c r="BM147" s="133"/>
      <c r="BN147" s="132"/>
      <c r="BO147" s="132"/>
      <c r="BP147" s="130"/>
      <c r="BQ147" s="130"/>
      <c r="BR147" s="132"/>
      <c r="BS147" s="132"/>
      <c r="BT147" s="130"/>
      <c r="BU147" s="130"/>
      <c r="BV147" s="132"/>
      <c r="BW147" s="132"/>
      <c r="BX147" s="130"/>
      <c r="BY147" s="130"/>
      <c r="BZ147" s="132"/>
      <c r="CA147" s="132"/>
      <c r="CB147" s="130"/>
      <c r="CC147" s="130"/>
      <c r="CD147" s="132"/>
      <c r="CE147" s="132"/>
      <c r="CF147" s="130"/>
      <c r="CG147" s="130"/>
      <c r="CH147" s="132"/>
      <c r="CI147" s="132"/>
      <c r="CJ147" s="130"/>
      <c r="CK147" s="130"/>
      <c r="CL147" s="132"/>
      <c r="CM147" s="115"/>
      <c r="CN147" s="134"/>
      <c r="CO147" s="134"/>
      <c r="CP147" s="134"/>
      <c r="CQ147" s="134"/>
      <c r="CR147" s="86"/>
      <c r="CS147" s="86"/>
      <c r="CT147" s="127"/>
      <c r="CU147" s="128"/>
      <c r="CV147" s="87"/>
      <c r="CW147" s="87"/>
      <c r="CX147" s="127"/>
      <c r="CY147" s="128"/>
      <c r="CZ147" s="87"/>
      <c r="DA147" s="87"/>
      <c r="DB147" s="127"/>
      <c r="DC147" s="128"/>
      <c r="DG147" s="134"/>
      <c r="DH147" s="134"/>
      <c r="DI147" s="134"/>
      <c r="DJ147" s="134"/>
      <c r="DK147" s="134"/>
      <c r="DL147" s="134"/>
      <c r="DM147" s="134"/>
      <c r="DN147" s="134"/>
    </row>
    <row r="148" spans="1:118" ht="12.75" hidden="1" customHeight="1" x14ac:dyDescent="0.2">
      <c r="A148" s="120"/>
      <c r="B148" s="186">
        <v>1718002528</v>
      </c>
      <c r="C148" s="85" t="s">
        <v>154</v>
      </c>
      <c r="D148" s="129"/>
      <c r="E148" s="130">
        <f t="shared" si="130"/>
        <v>0</v>
      </c>
      <c r="F148" s="130">
        <f t="shared" si="175"/>
        <v>0</v>
      </c>
      <c r="G148" s="131"/>
      <c r="H148" s="131"/>
      <c r="I148" s="130"/>
      <c r="J148" s="130"/>
      <c r="K148" s="132"/>
      <c r="L148" s="132"/>
      <c r="M148" s="130"/>
      <c r="N148" s="130"/>
      <c r="O148" s="132"/>
      <c r="P148" s="132"/>
      <c r="Q148" s="130"/>
      <c r="R148" s="130"/>
      <c r="S148" s="132"/>
      <c r="T148" s="132"/>
      <c r="U148" s="130"/>
      <c r="V148" s="130"/>
      <c r="W148" s="132"/>
      <c r="X148" s="132"/>
      <c r="Y148" s="133"/>
      <c r="Z148" s="133"/>
      <c r="AA148" s="132"/>
      <c r="AB148" s="132"/>
      <c r="AC148" s="130"/>
      <c r="AD148" s="130"/>
      <c r="AE148" s="132"/>
      <c r="AF148" s="132"/>
      <c r="AG148" s="130"/>
      <c r="AH148" s="130"/>
      <c r="AI148" s="132"/>
      <c r="AJ148" s="130"/>
      <c r="AK148" s="130"/>
      <c r="AL148" s="132"/>
      <c r="AM148" s="132"/>
      <c r="AN148" s="130"/>
      <c r="AO148" s="130"/>
      <c r="AP148" s="132"/>
      <c r="AQ148" s="132"/>
      <c r="AR148" s="132"/>
      <c r="AS148" s="132"/>
      <c r="AT148" s="132"/>
      <c r="AU148" s="132"/>
      <c r="AV148" s="130"/>
      <c r="AW148" s="130"/>
      <c r="AX148" s="132"/>
      <c r="AY148" s="132"/>
      <c r="AZ148" s="130"/>
      <c r="BA148" s="130"/>
      <c r="BB148" s="132"/>
      <c r="BC148" s="132"/>
      <c r="BD148" s="130"/>
      <c r="BE148" s="130"/>
      <c r="BF148" s="132"/>
      <c r="BG148" s="132"/>
      <c r="BH148" s="130"/>
      <c r="BI148" s="130"/>
      <c r="BJ148" s="132"/>
      <c r="BK148" s="132"/>
      <c r="BL148" s="130"/>
      <c r="BM148" s="133"/>
      <c r="BN148" s="132"/>
      <c r="BO148" s="132"/>
      <c r="BP148" s="130"/>
      <c r="BQ148" s="130"/>
      <c r="BR148" s="132"/>
      <c r="BS148" s="132"/>
      <c r="BT148" s="130"/>
      <c r="BU148" s="130"/>
      <c r="BV148" s="132"/>
      <c r="BW148" s="132"/>
      <c r="BX148" s="130"/>
      <c r="BY148" s="130"/>
      <c r="BZ148" s="132"/>
      <c r="CA148" s="132"/>
      <c r="CB148" s="130"/>
      <c r="CC148" s="130"/>
      <c r="CD148" s="132"/>
      <c r="CE148" s="132"/>
      <c r="CF148" s="130"/>
      <c r="CG148" s="130"/>
      <c r="CH148" s="132"/>
      <c r="CI148" s="132"/>
      <c r="CJ148" s="130"/>
      <c r="CK148" s="130"/>
      <c r="CL148" s="132"/>
      <c r="CM148" s="115"/>
      <c r="CN148" s="134"/>
      <c r="CO148" s="134"/>
      <c r="CP148" s="134"/>
      <c r="CQ148" s="134"/>
      <c r="CR148" s="86"/>
      <c r="CS148" s="86"/>
      <c r="CT148" s="127"/>
      <c r="CU148" s="128"/>
      <c r="CV148" s="87"/>
      <c r="CW148" s="87"/>
      <c r="CX148" s="127"/>
      <c r="CY148" s="128"/>
      <c r="CZ148" s="87"/>
      <c r="DA148" s="87"/>
      <c r="DB148" s="127"/>
      <c r="DC148" s="128"/>
      <c r="DG148" s="134"/>
      <c r="DH148" s="134"/>
      <c r="DI148" s="134"/>
      <c r="DJ148" s="134"/>
      <c r="DK148" s="134"/>
      <c r="DL148" s="134"/>
      <c r="DM148" s="134"/>
      <c r="DN148" s="134"/>
    </row>
    <row r="149" spans="1:118" ht="16.5" hidden="1" customHeight="1" x14ac:dyDescent="0.2">
      <c r="A149" s="85"/>
      <c r="B149" s="84"/>
      <c r="C149" s="85" t="s">
        <v>155</v>
      </c>
      <c r="D149" s="129"/>
      <c r="E149" s="130">
        <f t="shared" si="130"/>
        <v>0</v>
      </c>
      <c r="F149" s="130">
        <f t="shared" si="175"/>
        <v>0</v>
      </c>
      <c r="G149" s="131">
        <f t="shared" ref="G149:G153" si="178">F149-E149</f>
        <v>0</v>
      </c>
      <c r="H149" s="131" t="e">
        <f t="shared" ref="H149:H153" si="179">F149/E149</f>
        <v>#DIV/0!</v>
      </c>
      <c r="I149" s="130"/>
      <c r="J149" s="130"/>
      <c r="K149" s="132">
        <f t="shared" si="135"/>
        <v>0</v>
      </c>
      <c r="L149" s="132"/>
      <c r="M149" s="130"/>
      <c r="N149" s="130"/>
      <c r="O149" s="132">
        <f t="shared" si="167"/>
        <v>0</v>
      </c>
      <c r="P149" s="132"/>
      <c r="Q149" s="130"/>
      <c r="R149" s="130"/>
      <c r="S149" s="134">
        <f t="shared" si="168"/>
        <v>0</v>
      </c>
      <c r="T149" s="134">
        <v>0</v>
      </c>
      <c r="U149" s="133"/>
      <c r="V149" s="133"/>
      <c r="W149" s="134">
        <f t="shared" si="169"/>
        <v>0</v>
      </c>
      <c r="X149" s="134">
        <v>0</v>
      </c>
      <c r="Y149" s="133">
        <f t="shared" si="170"/>
        <v>0</v>
      </c>
      <c r="Z149" s="133">
        <f t="shared" si="170"/>
        <v>0</v>
      </c>
      <c r="AA149" s="134">
        <f t="shared" si="171"/>
        <v>0</v>
      </c>
      <c r="AB149" s="134" t="e">
        <f>Z149/Y149</f>
        <v>#DIV/0!</v>
      </c>
      <c r="AC149" s="133"/>
      <c r="AD149" s="133"/>
      <c r="AE149" s="134">
        <f t="shared" si="156"/>
        <v>0</v>
      </c>
      <c r="AF149" s="134" t="e">
        <f>AD149/AC149</f>
        <v>#DIV/0!</v>
      </c>
      <c r="AG149" s="133"/>
      <c r="AH149" s="133"/>
      <c r="AI149" s="134">
        <f t="shared" si="172"/>
        <v>0</v>
      </c>
      <c r="AJ149" s="133"/>
      <c r="AK149" s="133"/>
      <c r="AL149" s="134">
        <f t="shared" si="173"/>
        <v>0</v>
      </c>
      <c r="AM149" s="134"/>
      <c r="AN149" s="133"/>
      <c r="AO149" s="133"/>
      <c r="AP149" s="134">
        <f t="shared" si="134"/>
        <v>0</v>
      </c>
      <c r="AQ149" s="134"/>
      <c r="AR149" s="134"/>
      <c r="AS149" s="134"/>
      <c r="AT149" s="134">
        <f t="shared" si="174"/>
        <v>0</v>
      </c>
      <c r="AU149" s="134"/>
      <c r="AV149" s="133"/>
      <c r="AW149" s="133"/>
      <c r="AX149" s="134">
        <f t="shared" si="139"/>
        <v>0</v>
      </c>
      <c r="AY149" s="134"/>
      <c r="AZ149" s="133"/>
      <c r="BA149" s="133"/>
      <c r="BB149" s="134">
        <f t="shared" si="162"/>
        <v>0</v>
      </c>
      <c r="BC149" s="134" t="e">
        <f>BA149/AZ149</f>
        <v>#DIV/0!</v>
      </c>
      <c r="BD149" s="133"/>
      <c r="BE149" s="133"/>
      <c r="BF149" s="134">
        <f t="shared" si="140"/>
        <v>0</v>
      </c>
      <c r="BG149" s="134" t="e">
        <f>BE149/BD149</f>
        <v>#DIV/0!</v>
      </c>
      <c r="BH149" s="133"/>
      <c r="BI149" s="133"/>
      <c r="BJ149" s="134">
        <f t="shared" si="141"/>
        <v>0</v>
      </c>
      <c r="BK149" s="134" t="e">
        <f>BI149/BH149</f>
        <v>#DIV/0!</v>
      </c>
      <c r="BL149" s="133"/>
      <c r="BM149" s="133"/>
      <c r="BN149" s="134">
        <f t="shared" si="142"/>
        <v>0</v>
      </c>
      <c r="BO149" s="134"/>
      <c r="BP149" s="133"/>
      <c r="BQ149" s="133"/>
      <c r="BR149" s="134">
        <f t="shared" si="143"/>
        <v>0</v>
      </c>
      <c r="BS149" s="134"/>
      <c r="BT149" s="133"/>
      <c r="BU149" s="133"/>
      <c r="BV149" s="134">
        <f t="shared" si="144"/>
        <v>0</v>
      </c>
      <c r="BW149" s="134"/>
      <c r="BX149" s="133"/>
      <c r="BY149" s="133"/>
      <c r="BZ149" s="134">
        <f t="shared" si="145"/>
        <v>0</v>
      </c>
      <c r="CA149" s="134" t="e">
        <f t="shared" si="163"/>
        <v>#DIV/0!</v>
      </c>
      <c r="CB149" s="133"/>
      <c r="CC149" s="133"/>
      <c r="CD149" s="134">
        <f t="shared" si="146"/>
        <v>0</v>
      </c>
      <c r="CE149" s="134"/>
      <c r="CF149" s="133"/>
      <c r="CG149" s="133"/>
      <c r="CH149" s="134">
        <f t="shared" si="147"/>
        <v>0</v>
      </c>
      <c r="CI149" s="134"/>
      <c r="CJ149" s="133"/>
      <c r="CK149" s="133"/>
      <c r="CL149" s="134">
        <f t="shared" si="148"/>
        <v>0</v>
      </c>
      <c r="CM149" s="115"/>
      <c r="CN149" s="134"/>
      <c r="CO149" s="134"/>
      <c r="CP149" s="134">
        <f t="shared" si="164"/>
        <v>0</v>
      </c>
      <c r="CQ149" s="134"/>
      <c r="CR149" s="86"/>
      <c r="CS149" s="86"/>
      <c r="CT149" s="127">
        <f t="shared" si="157"/>
        <v>0</v>
      </c>
      <c r="CU149" s="128" t="e">
        <f t="shared" si="158"/>
        <v>#DIV/0!</v>
      </c>
      <c r="CV149" s="87"/>
      <c r="CW149" s="87"/>
      <c r="CX149" s="127">
        <f t="shared" si="159"/>
        <v>0</v>
      </c>
      <c r="CY149" s="128" t="e">
        <f t="shared" si="160"/>
        <v>#DIV/0!</v>
      </c>
      <c r="CZ149" s="87"/>
      <c r="DA149" s="87"/>
      <c r="DB149" s="127">
        <f t="shared" si="149"/>
        <v>0</v>
      </c>
      <c r="DC149" s="128" t="e">
        <f t="shared" si="161"/>
        <v>#DIV/0!</v>
      </c>
      <c r="DG149" s="134"/>
      <c r="DH149" s="134"/>
      <c r="DI149" s="134">
        <f t="shared" ref="DI149:DI153" si="180">DH149-DG149</f>
        <v>0</v>
      </c>
      <c r="DJ149" s="134"/>
      <c r="DK149" s="134"/>
      <c r="DL149" s="134"/>
      <c r="DM149" s="134">
        <f t="shared" ref="DM149:DM153" si="181">DL149-DK149</f>
        <v>0</v>
      </c>
      <c r="DN149" s="134"/>
    </row>
    <row r="150" spans="1:118" s="146" customFormat="1" ht="12.75" customHeight="1" x14ac:dyDescent="0.2">
      <c r="A150" s="195"/>
      <c r="B150" s="196"/>
      <c r="C150" s="196" t="s">
        <v>156</v>
      </c>
      <c r="D150" s="140">
        <f>D5+D19+D36+D86+D97</f>
        <v>1752.5988299999999</v>
      </c>
      <c r="E150" s="140">
        <f>+CF150+CN150+AV150+I150+BL150+DK150+M150+Q150+U150+AJ150+AN150+Y150</f>
        <v>2024.3438200000001</v>
      </c>
      <c r="F150" s="163">
        <f>J150+N150+R150+V150+Z150+AK150+AW150+BM150+BQ150+CG150+CO150+CS150+DA150+DL150</f>
        <v>6597.3804900000005</v>
      </c>
      <c r="G150" s="142">
        <f t="shared" si="178"/>
        <v>4573.0366700000004</v>
      </c>
      <c r="H150" s="141">
        <f t="shared" si="179"/>
        <v>3.2590217258647298</v>
      </c>
      <c r="I150" s="140">
        <f>I5+I19+I36+I86+I97</f>
        <v>409.22899999999998</v>
      </c>
      <c r="J150" s="140">
        <f>J5+J19+J36+J86+J97</f>
        <v>356.83744000000002</v>
      </c>
      <c r="K150" s="142">
        <f t="shared" si="135"/>
        <v>-52.39155999999997</v>
      </c>
      <c r="L150" s="142">
        <f t="shared" ref="L150:L153" si="182">J150/I150</f>
        <v>0.87197495778647172</v>
      </c>
      <c r="M150" s="140">
        <f>M5+M19+M36+M86+M97</f>
        <v>0</v>
      </c>
      <c r="N150" s="140">
        <f>N5+N19+N36+N86+N97</f>
        <v>0</v>
      </c>
      <c r="O150" s="142">
        <f t="shared" si="167"/>
        <v>0</v>
      </c>
      <c r="P150" s="142">
        <v>0</v>
      </c>
      <c r="Q150" s="140">
        <f>Q5+Q19+Q36+Q86+Q97</f>
        <v>2.6909999999999998</v>
      </c>
      <c r="R150" s="140">
        <f>R5+R19+R36+R86+R97</f>
        <v>0.66200000000000003</v>
      </c>
      <c r="S150" s="142">
        <f t="shared" si="168"/>
        <v>-2.0289999999999999</v>
      </c>
      <c r="T150" s="142">
        <f t="shared" si="176"/>
        <v>0.24600520252694169</v>
      </c>
      <c r="U150" s="140">
        <f>U5+U19+U36+U86+U97</f>
        <v>0</v>
      </c>
      <c r="V150" s="140">
        <f>V5+V19+V36+V86+V97</f>
        <v>0</v>
      </c>
      <c r="W150" s="142">
        <f t="shared" si="169"/>
        <v>0</v>
      </c>
      <c r="X150" s="142">
        <v>0</v>
      </c>
      <c r="Y150" s="140">
        <f>SUM(Y99:Y149)</f>
        <v>0</v>
      </c>
      <c r="Z150" s="140">
        <f>SUM(Z97)</f>
        <v>6.20831</v>
      </c>
      <c r="AA150" s="142">
        <f t="shared" si="171"/>
        <v>6.20831</v>
      </c>
      <c r="AB150" s="142" t="e">
        <f>Z150/Y150</f>
        <v>#DIV/0!</v>
      </c>
      <c r="AC150" s="140" t="e">
        <f>AC5+AC19+AC36+#REF!+AC86+AC97</f>
        <v>#REF!</v>
      </c>
      <c r="AD150" s="140" t="e">
        <f>AD5+AD19+AD36+#REF!+AD86+AD97</f>
        <v>#REF!</v>
      </c>
      <c r="AE150" s="142" t="e">
        <f t="shared" si="156"/>
        <v>#REF!</v>
      </c>
      <c r="AF150" s="142" t="e">
        <f>AD150/AC150</f>
        <v>#REF!</v>
      </c>
      <c r="AG150" s="140" t="e">
        <f>AG5+AG19+AG36+#REF!+AG86+AG97</f>
        <v>#REF!</v>
      </c>
      <c r="AH150" s="140" t="e">
        <f>AH5+AH19+AH36+#REF!+AH86+AH97</f>
        <v>#REF!</v>
      </c>
      <c r="AI150" s="142" t="e">
        <f>AH150-AG150</f>
        <v>#REF!</v>
      </c>
      <c r="AJ150" s="140">
        <f>AJ5+AJ19+AJ36+AJ86+AJ97</f>
        <v>18.065999999999999</v>
      </c>
      <c r="AK150" s="140">
        <f>AK5+AK19+AK36+AK86+AK97</f>
        <v>0</v>
      </c>
      <c r="AL150" s="142">
        <f t="shared" si="173"/>
        <v>-18.065999999999999</v>
      </c>
      <c r="AM150" s="142">
        <f>AK150/AJ150</f>
        <v>0</v>
      </c>
      <c r="AN150" s="140">
        <f>AN5+AN19+AN36+AN86+AN97</f>
        <v>0</v>
      </c>
      <c r="AO150" s="140">
        <f>AO5+AO19+AO36+AO86+AO97</f>
        <v>0</v>
      </c>
      <c r="AP150" s="142">
        <f t="shared" si="134"/>
        <v>0</v>
      </c>
      <c r="AQ150" s="142">
        <v>0</v>
      </c>
      <c r="AR150" s="140" t="e">
        <f>AR5+AR19+AR36+#REF!+AR86+AR97</f>
        <v>#REF!</v>
      </c>
      <c r="AS150" s="140" t="e">
        <f>AS5+AS19+AS36+#REF!+AS86+AS97</f>
        <v>#REF!</v>
      </c>
      <c r="AT150" s="142" t="e">
        <f t="shared" si="174"/>
        <v>#REF!</v>
      </c>
      <c r="AU150" s="142" t="e">
        <f>AS150/AR150</f>
        <v>#REF!</v>
      </c>
      <c r="AV150" s="140">
        <f>AV5+AV19+AV36+AV86+AV97</f>
        <v>0</v>
      </c>
      <c r="AW150" s="140">
        <f>AW5+AW19+AW36+AW86+AW97</f>
        <v>0</v>
      </c>
      <c r="AX150" s="142">
        <f t="shared" si="139"/>
        <v>0</v>
      </c>
      <c r="AY150" s="142"/>
      <c r="AZ150" s="140" t="e">
        <f>AZ5+AZ19+AZ36+#REF!+AZ86+AZ97</f>
        <v>#REF!</v>
      </c>
      <c r="BA150" s="140" t="e">
        <f>BA5+BA19+BA36+#REF!+BA86+BA97</f>
        <v>#REF!</v>
      </c>
      <c r="BB150" s="142" t="e">
        <f t="shared" si="162"/>
        <v>#REF!</v>
      </c>
      <c r="BC150" s="142" t="e">
        <f>BA150/AZ150</f>
        <v>#REF!</v>
      </c>
      <c r="BD150" s="140" t="e">
        <f>BD5+BD19+BD36+#REF!+BD86+BD97</f>
        <v>#REF!</v>
      </c>
      <c r="BE150" s="140" t="e">
        <f>BE5+BE19+BE36+#REF!+BE86+BE97</f>
        <v>#REF!</v>
      </c>
      <c r="BF150" s="142" t="e">
        <f t="shared" si="140"/>
        <v>#REF!</v>
      </c>
      <c r="BG150" s="142" t="e">
        <f>BE150/BD150</f>
        <v>#REF!</v>
      </c>
      <c r="BH150" s="140" t="e">
        <f>BH5+BH19+BH36+#REF!+BH86+BH97</f>
        <v>#REF!</v>
      </c>
      <c r="BI150" s="140" t="e">
        <f>BI5+BI19+BI36+#REF!+BI86+BI97</f>
        <v>#REF!</v>
      </c>
      <c r="BJ150" s="142" t="e">
        <f t="shared" si="141"/>
        <v>#REF!</v>
      </c>
      <c r="BK150" s="142" t="e">
        <f>BI150/BH150</f>
        <v>#REF!</v>
      </c>
      <c r="BL150" s="140">
        <f>BL5+BL19+BL36+BL86+BL97</f>
        <v>123.54837000000001</v>
      </c>
      <c r="BM150" s="140">
        <f>BM5+BM19+BM36+BM86+BM97</f>
        <v>195.04599999999999</v>
      </c>
      <c r="BN150" s="142">
        <f t="shared" si="142"/>
        <v>71.497629999999987</v>
      </c>
      <c r="BO150" s="142">
        <f>BM150/BL150</f>
        <v>1.5787015239456417</v>
      </c>
      <c r="BP150" s="140">
        <f>BP5+BP19+BP36+BP86+BP97</f>
        <v>0</v>
      </c>
      <c r="BQ150" s="140">
        <f>BQ5+BQ19+BQ36+BQ86+BQ97</f>
        <v>0</v>
      </c>
      <c r="BR150" s="142">
        <f t="shared" si="143"/>
        <v>0</v>
      </c>
      <c r="BS150" s="142">
        <v>0</v>
      </c>
      <c r="BT150" s="140" t="e">
        <f>BT5+BT19+BT36+#REF!+BT86+BT97</f>
        <v>#REF!</v>
      </c>
      <c r="BU150" s="140" t="e">
        <f>BU5+BU19+BU36+#REF!+BU86+BU97</f>
        <v>#REF!</v>
      </c>
      <c r="BV150" s="142" t="e">
        <f t="shared" si="144"/>
        <v>#REF!</v>
      </c>
      <c r="BW150" s="142" t="e">
        <f>BU150/BT150</f>
        <v>#REF!</v>
      </c>
      <c r="BX150" s="140" t="e">
        <f>BX5+BX19+BX36+#REF!+BX86+BX97</f>
        <v>#REF!</v>
      </c>
      <c r="BY150" s="140" t="e">
        <f>BY5+BY19+BY36+#REF!+BY86+BY97</f>
        <v>#REF!</v>
      </c>
      <c r="BZ150" s="142" t="e">
        <f t="shared" si="145"/>
        <v>#REF!</v>
      </c>
      <c r="CA150" s="142" t="e">
        <f t="shared" si="163"/>
        <v>#REF!</v>
      </c>
      <c r="CB150" s="140" t="e">
        <f>CB5+CB19+CB36+#REF!+CB86+CB97</f>
        <v>#REF!</v>
      </c>
      <c r="CC150" s="140" t="e">
        <f>CC5+CC19+CC36+#REF!+CC86+CC97</f>
        <v>#REF!</v>
      </c>
      <c r="CD150" s="142" t="e">
        <f t="shared" si="146"/>
        <v>#REF!</v>
      </c>
      <c r="CE150" s="142" t="e">
        <f>CC150/CB150</f>
        <v>#REF!</v>
      </c>
      <c r="CF150" s="140">
        <f>CF5+CF19+CF36+CF86+CF97</f>
        <v>0</v>
      </c>
      <c r="CG150" s="140">
        <f>CG5+CG19+CG36+CG86+CG97</f>
        <v>0</v>
      </c>
      <c r="CH150" s="142">
        <f t="shared" si="147"/>
        <v>0</v>
      </c>
      <c r="CI150" s="142">
        <v>0</v>
      </c>
      <c r="CJ150" s="140">
        <f>CJ5+CJ19+CJ36+CJ86+CJ97</f>
        <v>0</v>
      </c>
      <c r="CK150" s="140">
        <f>CK5+CK19+CK36+CK86+CK97</f>
        <v>0</v>
      </c>
      <c r="CL150" s="142">
        <f t="shared" si="148"/>
        <v>0</v>
      </c>
      <c r="CM150" s="142" t="e">
        <f>CK150/CJ150</f>
        <v>#DIV/0!</v>
      </c>
      <c r="CN150" s="140">
        <f>CN5+CN19+CN36+CN86+CN97</f>
        <v>0</v>
      </c>
      <c r="CO150" s="140">
        <f>CO5+CO19+CO36+CO86+CO97</f>
        <v>0</v>
      </c>
      <c r="CP150" s="142">
        <f t="shared" si="164"/>
        <v>0</v>
      </c>
      <c r="CQ150" s="142">
        <v>0</v>
      </c>
      <c r="CR150" s="144">
        <f>CR5+CR19+CR36+CR86+CR97</f>
        <v>0</v>
      </c>
      <c r="CS150" s="144">
        <f>CS5+CS19+CS36+CS86+CS97</f>
        <v>781.81378999999993</v>
      </c>
      <c r="CT150" s="145">
        <f t="shared" si="157"/>
        <v>781.81378999999993</v>
      </c>
      <c r="CU150" s="141" t="e">
        <f t="shared" si="158"/>
        <v>#DIV/0!</v>
      </c>
      <c r="CV150" s="144" t="e">
        <f>CV5+CV19+CV36+#REF!+CV86+CV97</f>
        <v>#REF!</v>
      </c>
      <c r="CW150" s="144" t="e">
        <f>CW5+CW19+CW36+#REF!+CW86+CW97</f>
        <v>#REF!</v>
      </c>
      <c r="CX150" s="197" t="e">
        <f t="shared" si="159"/>
        <v>#REF!</v>
      </c>
      <c r="CY150" s="141" t="e">
        <f t="shared" si="160"/>
        <v>#REF!</v>
      </c>
      <c r="CZ150" s="140">
        <f>CZ5+CZ19+CZ36+CZ86+CZ97</f>
        <v>0</v>
      </c>
      <c r="DA150" s="140">
        <f>DA5+DA19+DA36+DA86+DA97</f>
        <v>76.065709999999996</v>
      </c>
      <c r="DB150" s="145">
        <f t="shared" si="149"/>
        <v>76.065709999999996</v>
      </c>
      <c r="DC150" s="141" t="e">
        <f t="shared" si="161"/>
        <v>#DIV/0!</v>
      </c>
      <c r="DG150" s="140">
        <f>DG5+DG19+DG36+DG86+DG97</f>
        <v>0</v>
      </c>
      <c r="DH150" s="140">
        <f>DH5+DH19+DH36+DH86+DH97</f>
        <v>0</v>
      </c>
      <c r="DI150" s="142">
        <f t="shared" si="180"/>
        <v>0</v>
      </c>
      <c r="DJ150" s="142">
        <v>0</v>
      </c>
      <c r="DK150" s="140">
        <f>DK5+DK19+DK36+DK86+DK97</f>
        <v>1470.80945</v>
      </c>
      <c r="DL150" s="140">
        <f>DL5+DL19+DL36+DL86+DL97</f>
        <v>5180.7472400000006</v>
      </c>
      <c r="DM150" s="142">
        <f t="shared" si="181"/>
        <v>3709.9377900000009</v>
      </c>
      <c r="DN150" s="142">
        <v>0</v>
      </c>
    </row>
    <row r="151" spans="1:118" ht="16.5" customHeight="1" x14ac:dyDescent="0.2">
      <c r="A151" s="198" t="s">
        <v>157</v>
      </c>
      <c r="B151" s="198"/>
      <c r="C151" s="103" t="s">
        <v>158</v>
      </c>
      <c r="D151" s="136">
        <v>1344</v>
      </c>
      <c r="E151" s="133">
        <f>I151+M151+Q151+U151+AJ151+AN151+AV151+BL151+CF151+CN151+DK151</f>
        <v>599.70169999999996</v>
      </c>
      <c r="F151" s="133">
        <f>J151+N151+R151+V151+Z151+AK151+AO151+AW151+BM151+CG151+CO151+DL151+BQ151+CS151+DA151</f>
        <v>1419.2366500000001</v>
      </c>
      <c r="G151" s="128">
        <f t="shared" si="178"/>
        <v>819.53495000000009</v>
      </c>
      <c r="H151" s="128">
        <f t="shared" si="179"/>
        <v>2.3665709968806161</v>
      </c>
      <c r="I151" s="133">
        <v>62.596130000000002</v>
      </c>
      <c r="J151" s="133">
        <v>18.589639999999999</v>
      </c>
      <c r="K151" s="179">
        <f t="shared" si="135"/>
        <v>-44.006489999999999</v>
      </c>
      <c r="L151" s="179">
        <f t="shared" si="182"/>
        <v>0.29697746490078536</v>
      </c>
      <c r="M151" s="133">
        <v>13.65361</v>
      </c>
      <c r="N151" s="133">
        <v>19.186640000000001</v>
      </c>
      <c r="O151" s="179">
        <f t="shared" si="167"/>
        <v>5.5330300000000001</v>
      </c>
      <c r="P151" s="179">
        <v>0</v>
      </c>
      <c r="Q151" s="133">
        <v>243.25827000000001</v>
      </c>
      <c r="R151" s="133">
        <v>123.15411</v>
      </c>
      <c r="S151" s="134">
        <f t="shared" si="168"/>
        <v>-120.10416000000001</v>
      </c>
      <c r="T151" s="179">
        <v>0</v>
      </c>
      <c r="U151" s="133">
        <v>28.6509</v>
      </c>
      <c r="V151" s="133">
        <v>12.97063</v>
      </c>
      <c r="W151" s="134">
        <f t="shared" si="169"/>
        <v>-15.68027</v>
      </c>
      <c r="X151" s="179">
        <v>0</v>
      </c>
      <c r="Y151" s="133"/>
      <c r="Z151" s="133"/>
      <c r="AA151" s="134">
        <f t="shared" si="171"/>
        <v>0</v>
      </c>
      <c r="AB151" s="134"/>
      <c r="AC151" s="133"/>
      <c r="AD151" s="133"/>
      <c r="AE151" s="134"/>
      <c r="AF151" s="134"/>
      <c r="AG151" s="133"/>
      <c r="AH151" s="133"/>
      <c r="AI151" s="134">
        <f t="shared" si="172"/>
        <v>0</v>
      </c>
      <c r="AJ151" s="133"/>
      <c r="AK151" s="133">
        <v>1.5510900000000001</v>
      </c>
      <c r="AL151" s="134">
        <f t="shared" si="173"/>
        <v>1.5510900000000001</v>
      </c>
      <c r="AM151" s="179">
        <v>0</v>
      </c>
      <c r="AN151" s="133"/>
      <c r="AO151" s="133"/>
      <c r="AP151" s="134">
        <f t="shared" si="134"/>
        <v>0</v>
      </c>
      <c r="AQ151" s="179">
        <v>0</v>
      </c>
      <c r="AR151" s="134"/>
      <c r="AS151" s="134"/>
      <c r="AT151" s="179">
        <f t="shared" si="174"/>
        <v>0</v>
      </c>
      <c r="AU151" s="179" t="e">
        <f>AS151/AR151</f>
        <v>#DIV/0!</v>
      </c>
      <c r="AV151" s="133">
        <v>6.3456599999999996</v>
      </c>
      <c r="AW151" s="133"/>
      <c r="AX151" s="134">
        <f>AW151-AV151</f>
        <v>-6.3456599999999996</v>
      </c>
      <c r="AY151" s="134">
        <f>AW151/AV151</f>
        <v>0</v>
      </c>
      <c r="AZ151" s="133"/>
      <c r="BA151" s="133">
        <v>0</v>
      </c>
      <c r="BB151" s="134">
        <f t="shared" si="162"/>
        <v>0</v>
      </c>
      <c r="BC151" s="134"/>
      <c r="BD151" s="133"/>
      <c r="BE151" s="133"/>
      <c r="BF151" s="134">
        <f t="shared" si="140"/>
        <v>0</v>
      </c>
      <c r="BG151" s="134"/>
      <c r="BH151" s="133"/>
      <c r="BI151" s="133"/>
      <c r="BJ151" s="134">
        <f t="shared" si="141"/>
        <v>0</v>
      </c>
      <c r="BK151" s="134" t="e">
        <f>BI151/BH151</f>
        <v>#DIV/0!</v>
      </c>
      <c r="BL151" s="133">
        <v>5.91812</v>
      </c>
      <c r="BM151" s="133">
        <v>681.928</v>
      </c>
      <c r="BN151" s="134">
        <f t="shared" si="142"/>
        <v>676.00987999999995</v>
      </c>
      <c r="BO151" s="179">
        <v>0</v>
      </c>
      <c r="BP151" s="133"/>
      <c r="BQ151" s="133"/>
      <c r="BR151" s="134">
        <f t="shared" si="143"/>
        <v>0</v>
      </c>
      <c r="BS151" s="179">
        <v>0</v>
      </c>
      <c r="BT151" s="133"/>
      <c r="BU151" s="133"/>
      <c r="BV151" s="134">
        <f t="shared" si="144"/>
        <v>0</v>
      </c>
      <c r="BW151" s="179" t="e">
        <f>BU151/BT151</f>
        <v>#DIV/0!</v>
      </c>
      <c r="BX151" s="133">
        <v>0</v>
      </c>
      <c r="BY151" s="133"/>
      <c r="BZ151" s="134">
        <f t="shared" si="145"/>
        <v>0</v>
      </c>
      <c r="CA151" s="134" t="e">
        <f t="shared" si="163"/>
        <v>#DIV/0!</v>
      </c>
      <c r="CB151" s="133"/>
      <c r="CC151" s="133"/>
      <c r="CD151" s="134">
        <f t="shared" si="146"/>
        <v>0</v>
      </c>
      <c r="CE151" s="179" t="e">
        <f>CC151/CB151</f>
        <v>#DIV/0!</v>
      </c>
      <c r="CF151" s="133"/>
      <c r="CG151" s="133">
        <v>6</v>
      </c>
      <c r="CH151" s="134">
        <v>0</v>
      </c>
      <c r="CI151" s="179">
        <v>0</v>
      </c>
      <c r="CJ151" s="133">
        <v>0</v>
      </c>
      <c r="CK151" s="133"/>
      <c r="CL151" s="134">
        <f t="shared" si="148"/>
        <v>0</v>
      </c>
      <c r="CM151" s="179"/>
      <c r="CN151" s="185">
        <v>6.4424799999999998</v>
      </c>
      <c r="CO151" s="185">
        <v>23.323060000000002</v>
      </c>
      <c r="CP151" s="185">
        <f t="shared" si="164"/>
        <v>16.880580000000002</v>
      </c>
      <c r="CQ151" s="179">
        <f>CO151/CN151</f>
        <v>3.620199053780532</v>
      </c>
      <c r="CR151" s="86"/>
      <c r="CS151" s="86">
        <v>118.30706000000001</v>
      </c>
      <c r="CT151" s="127">
        <f t="shared" si="157"/>
        <v>118.30706000000001</v>
      </c>
      <c r="CU151" s="128"/>
      <c r="CV151" s="87"/>
      <c r="CW151" s="87"/>
      <c r="CX151" s="127">
        <f t="shared" si="159"/>
        <v>0</v>
      </c>
      <c r="CY151" s="128"/>
      <c r="CZ151" s="87"/>
      <c r="DA151" s="87"/>
      <c r="DB151" s="127">
        <f t="shared" si="149"/>
        <v>0</v>
      </c>
      <c r="DC151" s="128"/>
      <c r="DG151" s="185"/>
      <c r="DH151" s="185"/>
      <c r="DI151" s="185">
        <f t="shared" si="180"/>
        <v>0</v>
      </c>
      <c r="DJ151" s="179" t="e">
        <f>DH151/DG151</f>
        <v>#DIV/0!</v>
      </c>
      <c r="DK151" s="185">
        <v>232.83653000000001</v>
      </c>
      <c r="DL151" s="185">
        <v>414.22642000000002</v>
      </c>
      <c r="DM151" s="185">
        <f t="shared" si="181"/>
        <v>181.38989000000001</v>
      </c>
      <c r="DN151" s="179">
        <f>DL151/DK151</f>
        <v>1.7790439498475605</v>
      </c>
    </row>
    <row r="152" spans="1:118" s="158" customFormat="1" ht="13.5" customHeight="1" x14ac:dyDescent="0.2">
      <c r="A152" s="189" t="s">
        <v>159</v>
      </c>
      <c r="B152" s="189"/>
      <c r="C152" s="199" t="s">
        <v>160</v>
      </c>
      <c r="D152" s="151">
        <v>5362.7</v>
      </c>
      <c r="E152" s="200">
        <f>M152+Q152+U152</f>
        <v>6202.0737899999995</v>
      </c>
      <c r="F152" s="151">
        <f>N152+R152+V152</f>
        <v>5432</v>
      </c>
      <c r="G152" s="152">
        <f>F152-D152</f>
        <v>69.300000000000182</v>
      </c>
      <c r="H152" s="152">
        <f>F152/D152</f>
        <v>1.0129225949614933</v>
      </c>
      <c r="I152" s="191"/>
      <c r="J152" s="191"/>
      <c r="K152" s="191">
        <f>+O152+S152+W152+AA152+AP152+AT152+BB152+BR152+BV152+CL152+CP152+CT152</f>
        <v>-770.07379000000003</v>
      </c>
      <c r="L152" s="191">
        <v>0</v>
      </c>
      <c r="M152" s="191">
        <v>1718.0866100000001</v>
      </c>
      <c r="N152" s="151">
        <v>1192</v>
      </c>
      <c r="O152" s="179">
        <f t="shared" si="167"/>
        <v>-526.08661000000006</v>
      </c>
      <c r="P152" s="152">
        <f t="shared" ref="P152" si="183">N152/M152</f>
        <v>0.69379505844586031</v>
      </c>
      <c r="Q152" s="191">
        <v>3822.53271</v>
      </c>
      <c r="R152" s="151">
        <v>3657</v>
      </c>
      <c r="S152" s="134">
        <f t="shared" si="168"/>
        <v>-165.53270999999995</v>
      </c>
      <c r="T152" s="152">
        <f t="shared" ref="T152" si="184">R152/Q152</f>
        <v>0.95669554126588496</v>
      </c>
      <c r="U152" s="191">
        <v>661.45447000000001</v>
      </c>
      <c r="V152" s="151">
        <v>583</v>
      </c>
      <c r="W152" s="134">
        <f t="shared" si="169"/>
        <v>-78.454470000000015</v>
      </c>
      <c r="X152" s="152">
        <f t="shared" ref="X152" si="185">V152/U152</f>
        <v>0.88139097465015237</v>
      </c>
      <c r="Y152" s="191">
        <f t="shared" ref="Y152:AI152" si="186">+AC152+AG152+AK152+AO152+BD152+BH152+BP152+CF152+CJ152+CZ152+DD152+DH152</f>
        <v>0</v>
      </c>
      <c r="Z152" s="191">
        <f t="shared" si="186"/>
        <v>0</v>
      </c>
      <c r="AA152" s="191">
        <f t="shared" si="186"/>
        <v>0</v>
      </c>
      <c r="AB152" s="191" t="e">
        <f t="shared" si="186"/>
        <v>#DIV/0!</v>
      </c>
      <c r="AC152" s="191">
        <f t="shared" si="186"/>
        <v>0</v>
      </c>
      <c r="AD152" s="191">
        <f t="shared" si="186"/>
        <v>0</v>
      </c>
      <c r="AE152" s="191">
        <f t="shared" si="186"/>
        <v>0</v>
      </c>
      <c r="AF152" s="191" t="e">
        <f t="shared" si="186"/>
        <v>#DIV/0!</v>
      </c>
      <c r="AG152" s="191">
        <f t="shared" si="186"/>
        <v>0</v>
      </c>
      <c r="AH152" s="191">
        <f t="shared" si="186"/>
        <v>0</v>
      </c>
      <c r="AI152" s="191">
        <f t="shared" si="186"/>
        <v>0</v>
      </c>
      <c r="AJ152" s="191"/>
      <c r="AK152" s="191"/>
      <c r="AL152" s="191">
        <f>+AP152+AT152+AX152+BB152+BQ152+BU152+CC152+CS152+CW152+DM152+DQ152+DU152</f>
        <v>0</v>
      </c>
      <c r="AM152" s="191">
        <f>+AQ152+AU152+AY152+BC152+BR152+BV152+CD152+CT152+CX152+DN152+DR152+DV152</f>
        <v>0</v>
      </c>
      <c r="AN152" s="191">
        <v>0</v>
      </c>
      <c r="AO152" s="191"/>
      <c r="AP152" s="191">
        <f t="shared" ref="AP152:AU152" si="187">+AT152+AX152+BB152+BF152+BU152+BY152+CG152+CW152+DA152+DQ152+DU152+DY152</f>
        <v>0</v>
      </c>
      <c r="AQ152" s="191">
        <f t="shared" si="187"/>
        <v>0</v>
      </c>
      <c r="AR152" s="191" t="e">
        <f t="shared" si="187"/>
        <v>#DIV/0!</v>
      </c>
      <c r="AS152" s="191">
        <f t="shared" si="187"/>
        <v>0</v>
      </c>
      <c r="AT152" s="191">
        <f t="shared" si="187"/>
        <v>0</v>
      </c>
      <c r="AU152" s="191">
        <f t="shared" si="187"/>
        <v>0</v>
      </c>
      <c r="AV152" s="151"/>
      <c r="AW152" s="151"/>
      <c r="AX152" s="153"/>
      <c r="AY152" s="153"/>
      <c r="AZ152" s="151"/>
      <c r="BA152" s="151"/>
      <c r="BB152" s="153">
        <f t="shared" si="162"/>
        <v>0</v>
      </c>
      <c r="BC152" s="153"/>
      <c r="BD152" s="151"/>
      <c r="BE152" s="151"/>
      <c r="BF152" s="153">
        <f t="shared" si="140"/>
        <v>0</v>
      </c>
      <c r="BG152" s="153"/>
      <c r="BH152" s="151"/>
      <c r="BI152" s="151"/>
      <c r="BJ152" s="153">
        <f t="shared" si="141"/>
        <v>0</v>
      </c>
      <c r="BK152" s="153"/>
      <c r="BL152" s="151"/>
      <c r="BM152" s="151"/>
      <c r="BN152" s="153">
        <f t="shared" si="142"/>
        <v>0</v>
      </c>
      <c r="BO152" s="174">
        <v>0</v>
      </c>
      <c r="BP152" s="151">
        <v>0</v>
      </c>
      <c r="BQ152" s="151"/>
      <c r="BR152" s="153">
        <f t="shared" si="143"/>
        <v>0</v>
      </c>
      <c r="BS152" s="174">
        <v>0</v>
      </c>
      <c r="BT152" s="151">
        <v>0</v>
      </c>
      <c r="BU152" s="151"/>
      <c r="BV152" s="153">
        <f t="shared" si="144"/>
        <v>0</v>
      </c>
      <c r="BW152" s="174" t="e">
        <f>BU152/BT152</f>
        <v>#DIV/0!</v>
      </c>
      <c r="BX152" s="151">
        <v>0</v>
      </c>
      <c r="BY152" s="151">
        <v>0</v>
      </c>
      <c r="BZ152" s="153">
        <f t="shared" si="145"/>
        <v>0</v>
      </c>
      <c r="CA152" s="153"/>
      <c r="CB152" s="151"/>
      <c r="CC152" s="151"/>
      <c r="CD152" s="153">
        <f t="shared" si="146"/>
        <v>0</v>
      </c>
      <c r="CE152" s="174" t="e">
        <f>CC152/CB152</f>
        <v>#DIV/0!</v>
      </c>
      <c r="CF152" s="151"/>
      <c r="CG152" s="151"/>
      <c r="CH152" s="153">
        <f t="shared" si="147"/>
        <v>0</v>
      </c>
      <c r="CI152" s="174">
        <v>0</v>
      </c>
      <c r="CJ152" s="151">
        <v>0</v>
      </c>
      <c r="CK152" s="151"/>
      <c r="CL152" s="153">
        <f t="shared" si="148"/>
        <v>0</v>
      </c>
      <c r="CM152" s="174"/>
      <c r="CN152" s="201"/>
      <c r="CO152" s="201"/>
      <c r="CP152" s="201">
        <f t="shared" si="164"/>
        <v>0</v>
      </c>
      <c r="CQ152" s="174">
        <v>0</v>
      </c>
      <c r="CR152" s="155"/>
      <c r="CS152" s="155"/>
      <c r="CT152" s="156">
        <f t="shared" si="157"/>
        <v>0</v>
      </c>
      <c r="CU152" s="152"/>
      <c r="CV152" s="157"/>
      <c r="CW152" s="157"/>
      <c r="CX152" s="156">
        <f t="shared" si="159"/>
        <v>0</v>
      </c>
      <c r="CY152" s="152"/>
      <c r="CZ152" s="157"/>
      <c r="DA152" s="157"/>
      <c r="DB152" s="156">
        <f t="shared" si="149"/>
        <v>0</v>
      </c>
      <c r="DC152" s="152"/>
      <c r="DG152" s="201"/>
      <c r="DH152" s="201"/>
      <c r="DI152" s="201">
        <f t="shared" si="180"/>
        <v>0</v>
      </c>
      <c r="DJ152" s="174">
        <v>0</v>
      </c>
      <c r="DK152" s="201"/>
      <c r="DL152" s="201"/>
      <c r="DM152" s="201">
        <f t="shared" si="181"/>
        <v>0</v>
      </c>
      <c r="DN152" s="174">
        <v>0</v>
      </c>
    </row>
    <row r="153" spans="1:118" s="146" customFormat="1" x14ac:dyDescent="0.2">
      <c r="A153" s="137"/>
      <c r="B153" s="137"/>
      <c r="C153" s="138" t="s">
        <v>161</v>
      </c>
      <c r="D153" s="140">
        <f>D150+D152+D151</f>
        <v>8459.2988299999997</v>
      </c>
      <c r="E153" s="140">
        <f>E150+E152+E151</f>
        <v>8826.11931</v>
      </c>
      <c r="F153" s="202">
        <f>F150+F152+F151</f>
        <v>13448.61714</v>
      </c>
      <c r="G153" s="142">
        <f t="shared" si="178"/>
        <v>4622.4978300000002</v>
      </c>
      <c r="H153" s="141">
        <f t="shared" si="179"/>
        <v>1.5237293614151246</v>
      </c>
      <c r="I153" s="140">
        <f>I150+I152+I151</f>
        <v>471.82513</v>
      </c>
      <c r="J153" s="140">
        <f>J150+J152+J151</f>
        <v>375.42707999999999</v>
      </c>
      <c r="K153" s="140">
        <f>J153-I153</f>
        <v>-96.398050000000012</v>
      </c>
      <c r="L153" s="142">
        <f t="shared" si="182"/>
        <v>0.79569114938833374</v>
      </c>
      <c r="M153" s="140">
        <f>M150+M152+M151</f>
        <v>1731.7402200000001</v>
      </c>
      <c r="N153" s="140">
        <f>N150+N152+N151</f>
        <v>1211.1866399999999</v>
      </c>
      <c r="O153" s="140">
        <f t="shared" si="167"/>
        <v>-520.55358000000024</v>
      </c>
      <c r="P153" s="142">
        <f>N153/M153</f>
        <v>0.69940434830346543</v>
      </c>
      <c r="Q153" s="140">
        <f>Q150+Q152+Q151</f>
        <v>4068.4819799999996</v>
      </c>
      <c r="R153" s="140">
        <f>R150+R152+R151</f>
        <v>3780.8161099999998</v>
      </c>
      <c r="S153" s="140">
        <f t="shared" si="168"/>
        <v>-287.66586999999981</v>
      </c>
      <c r="T153" s="142">
        <f t="shared" si="176"/>
        <v>0.92929405330683068</v>
      </c>
      <c r="U153" s="140">
        <f>U150+U152+U151</f>
        <v>690.10536999999999</v>
      </c>
      <c r="V153" s="140">
        <f>V150+V152+V151</f>
        <v>595.97063000000003</v>
      </c>
      <c r="W153" s="140">
        <f t="shared" si="169"/>
        <v>-94.134739999999965</v>
      </c>
      <c r="X153" s="142">
        <f t="shared" si="177"/>
        <v>0.86359367120994879</v>
      </c>
      <c r="Y153" s="140">
        <f>Y150+Y151+Y152</f>
        <v>0</v>
      </c>
      <c r="Z153" s="140">
        <f>Z150+Z151+Z152</f>
        <v>6.20831</v>
      </c>
      <c r="AA153" s="140">
        <f t="shared" si="171"/>
        <v>6.20831</v>
      </c>
      <c r="AB153" s="142" t="e">
        <f>Z153/Y153</f>
        <v>#DIV/0!</v>
      </c>
      <c r="AC153" s="140" t="e">
        <f>AC150+AC152+AC151</f>
        <v>#REF!</v>
      </c>
      <c r="AD153" s="140" t="e">
        <f>AD150+AD152+AD151</f>
        <v>#REF!</v>
      </c>
      <c r="AE153" s="140" t="e">
        <f>AD153-AC153</f>
        <v>#REF!</v>
      </c>
      <c r="AF153" s="142" t="e">
        <f>AD153/AC153</f>
        <v>#REF!</v>
      </c>
      <c r="AG153" s="140" t="e">
        <f>AG150+AG152+AG151</f>
        <v>#REF!</v>
      </c>
      <c r="AH153" s="140" t="e">
        <f>AH150+AH152+AH151</f>
        <v>#REF!</v>
      </c>
      <c r="AI153" s="140" t="e">
        <f>AI5+AI19+AI36+AI86+AI97+AI150+AI151+AI152+#REF!</f>
        <v>#REF!</v>
      </c>
      <c r="AJ153" s="140">
        <f>AJ150+AJ152+AJ151</f>
        <v>18.065999999999999</v>
      </c>
      <c r="AK153" s="140">
        <f>AK150+AK152+AK151</f>
        <v>1.5510900000000001</v>
      </c>
      <c r="AL153" s="140">
        <f t="shared" si="173"/>
        <v>-16.51491</v>
      </c>
      <c r="AM153" s="142">
        <f>AK153/AJ153</f>
        <v>8.5856858186648968E-2</v>
      </c>
      <c r="AN153" s="140">
        <f>AN150+AN152+AN151</f>
        <v>0</v>
      </c>
      <c r="AO153" s="140">
        <f>AO150+AO152+AO151</f>
        <v>0</v>
      </c>
      <c r="AP153" s="140">
        <f>AO153-AN153</f>
        <v>0</v>
      </c>
      <c r="AQ153" s="142">
        <v>0</v>
      </c>
      <c r="AR153" s="140" t="e">
        <f>AR5+AR19+AR36+AR86+AR97+AR150+AR151+AR152+#REF!</f>
        <v>#REF!</v>
      </c>
      <c r="AS153" s="140" t="e">
        <f>AS5+AS19+AS36+AS86+AS97+AS150+AS151+AS152</f>
        <v>#REF!</v>
      </c>
      <c r="AT153" s="140" t="e">
        <f t="shared" si="174"/>
        <v>#REF!</v>
      </c>
      <c r="AU153" s="140" t="e">
        <f>AS153/AR153</f>
        <v>#REF!</v>
      </c>
      <c r="AV153" s="140">
        <f>AV150+AV152+AV151</f>
        <v>6.3456599999999996</v>
      </c>
      <c r="AW153" s="140">
        <f>AW150+AW152+AW151</f>
        <v>0</v>
      </c>
      <c r="AX153" s="140">
        <f>AW153-AV153</f>
        <v>-6.3456599999999996</v>
      </c>
      <c r="AY153" s="142">
        <f>AW153/AV153</f>
        <v>0</v>
      </c>
      <c r="AZ153" s="140" t="e">
        <f>AZ150+AZ152+AZ151</f>
        <v>#REF!</v>
      </c>
      <c r="BA153" s="140" t="e">
        <f>BA150+BA152+BA151</f>
        <v>#REF!</v>
      </c>
      <c r="BB153" s="140" t="e">
        <f t="shared" si="162"/>
        <v>#REF!</v>
      </c>
      <c r="BC153" s="142" t="e">
        <f>BA153/AZ153</f>
        <v>#REF!</v>
      </c>
      <c r="BD153" s="140" t="e">
        <f>BD150+BD152+BD151</f>
        <v>#REF!</v>
      </c>
      <c r="BE153" s="140" t="e">
        <f>BE150+BE152+BE151</f>
        <v>#REF!</v>
      </c>
      <c r="BF153" s="140" t="e">
        <f t="shared" si="140"/>
        <v>#REF!</v>
      </c>
      <c r="BG153" s="142" t="e">
        <f>BE153/BD153</f>
        <v>#REF!</v>
      </c>
      <c r="BH153" s="140" t="e">
        <f>BH150+BH152+BH151</f>
        <v>#REF!</v>
      </c>
      <c r="BI153" s="140" t="e">
        <f>BI150+BI152+BI151</f>
        <v>#REF!</v>
      </c>
      <c r="BJ153" s="140" t="e">
        <f t="shared" si="141"/>
        <v>#REF!</v>
      </c>
      <c r="BK153" s="142" t="e">
        <f>BI153/BH153</f>
        <v>#REF!</v>
      </c>
      <c r="BL153" s="140">
        <f>BL150+BL152+BL151</f>
        <v>129.46648999999999</v>
      </c>
      <c r="BM153" s="140">
        <f>BM150+BM152+BM151</f>
        <v>876.97399999999993</v>
      </c>
      <c r="BN153" s="140">
        <f>BM153-BL153</f>
        <v>747.50750999999991</v>
      </c>
      <c r="BO153" s="142">
        <f>BM153/BL153</f>
        <v>6.7737528066142829</v>
      </c>
      <c r="BP153" s="140">
        <f>BP150+BP152+BP151</f>
        <v>0</v>
      </c>
      <c r="BQ153" s="140">
        <f>BQ150+BQ152+BQ151</f>
        <v>0</v>
      </c>
      <c r="BR153" s="140">
        <f>BQ153-BP153</f>
        <v>0</v>
      </c>
      <c r="BS153" s="142">
        <v>0</v>
      </c>
      <c r="BT153" s="140" t="e">
        <f>BT150+BT152+BT151</f>
        <v>#REF!</v>
      </c>
      <c r="BU153" s="140" t="e">
        <f>BU150+BU152+BU151</f>
        <v>#REF!</v>
      </c>
      <c r="BV153" s="140" t="e">
        <f>BU153-BT153</f>
        <v>#REF!</v>
      </c>
      <c r="BW153" s="142" t="e">
        <f>BU153/BT153</f>
        <v>#REF!</v>
      </c>
      <c r="BX153" s="140" t="e">
        <f>BX150+BX152+BX151</f>
        <v>#REF!</v>
      </c>
      <c r="BY153" s="140" t="e">
        <f>BY150+BY152+BY151</f>
        <v>#REF!</v>
      </c>
      <c r="BZ153" s="140" t="e">
        <f t="shared" si="145"/>
        <v>#REF!</v>
      </c>
      <c r="CA153" s="142" t="e">
        <f>BY153/BX153</f>
        <v>#REF!</v>
      </c>
      <c r="CB153" s="140" t="e">
        <f>CB150+CB152+CB151</f>
        <v>#REF!</v>
      </c>
      <c r="CC153" s="140" t="e">
        <f>CC150+CC152+CC151</f>
        <v>#REF!</v>
      </c>
      <c r="CD153" s="140" t="e">
        <f>CC153-CB153</f>
        <v>#REF!</v>
      </c>
      <c r="CE153" s="142" t="e">
        <f>CC153/CB153</f>
        <v>#REF!</v>
      </c>
      <c r="CF153" s="140">
        <f>CF150+CF152+CF151</f>
        <v>0</v>
      </c>
      <c r="CG153" s="140">
        <f>CG150+CG152+CG151</f>
        <v>6</v>
      </c>
      <c r="CH153" s="140">
        <f t="shared" si="147"/>
        <v>6</v>
      </c>
      <c r="CI153" s="142">
        <v>0</v>
      </c>
      <c r="CJ153" s="140">
        <f>CJ150+CJ152+CJ151</f>
        <v>0</v>
      </c>
      <c r="CK153" s="140">
        <f>CK150+CK152+CK151</f>
        <v>0</v>
      </c>
      <c r="CL153" s="140">
        <f t="shared" si="148"/>
        <v>0</v>
      </c>
      <c r="CM153" s="142" t="e">
        <f>CK153/CJ153</f>
        <v>#DIV/0!</v>
      </c>
      <c r="CN153" s="203">
        <f>CN150+CN152+CN151</f>
        <v>6.4424799999999998</v>
      </c>
      <c r="CO153" s="203">
        <f>CO150+CO152+CO151</f>
        <v>23.323060000000002</v>
      </c>
      <c r="CP153" s="203">
        <f t="shared" si="164"/>
        <v>16.880580000000002</v>
      </c>
      <c r="CQ153" s="162">
        <f>CO153/CN153</f>
        <v>3.620199053780532</v>
      </c>
      <c r="CR153" s="144">
        <f>CR150+CR152+CR151</f>
        <v>0</v>
      </c>
      <c r="CS153" s="144">
        <f>CS150+CS152+CS151</f>
        <v>900.1208499999999</v>
      </c>
      <c r="CT153" s="164">
        <f>CT5+CT19+CT36+CT86+CT97+CT150+CT151+CT152</f>
        <v>1658.4231600000001</v>
      </c>
      <c r="CU153" s="141" t="e">
        <f>CS153/CR153</f>
        <v>#DIV/0!</v>
      </c>
      <c r="CV153" s="202" t="e">
        <f>CV150+CV152+CV151</f>
        <v>#REF!</v>
      </c>
      <c r="CW153" s="202" t="e">
        <f>CW150+CW152+CW151</f>
        <v>#REF!</v>
      </c>
      <c r="CX153" s="144" t="e">
        <f>CX5+CX19+CX36+CX86+CX97+CX150+CX151+CX152+#REF!</f>
        <v>#REF!</v>
      </c>
      <c r="CY153" s="141" t="e">
        <f>CW153/CV153</f>
        <v>#REF!</v>
      </c>
      <c r="CZ153" s="202">
        <f>CZ150+CZ152+CZ151</f>
        <v>0</v>
      </c>
      <c r="DA153" s="202">
        <f>DA150+DA152+DA151</f>
        <v>76.065709999999996</v>
      </c>
      <c r="DB153" s="202">
        <f t="shared" si="149"/>
        <v>76.065709999999996</v>
      </c>
      <c r="DC153" s="141" t="e">
        <f>DA153/CZ153</f>
        <v>#DIV/0!</v>
      </c>
      <c r="DG153" s="203">
        <f>DG150+DG152+DG151</f>
        <v>0</v>
      </c>
      <c r="DH153" s="203">
        <f>DH150+DH152+DH151</f>
        <v>0</v>
      </c>
      <c r="DI153" s="203">
        <f t="shared" si="180"/>
        <v>0</v>
      </c>
      <c r="DJ153" s="162" t="e">
        <f>DH153/DG153</f>
        <v>#DIV/0!</v>
      </c>
      <c r="DK153" s="203">
        <f>DK150+DK152+DK151</f>
        <v>1703.64598</v>
      </c>
      <c r="DL153" s="203">
        <f>DL150+DL152+DL151</f>
        <v>5594.9736600000006</v>
      </c>
      <c r="DM153" s="203">
        <f t="shared" si="181"/>
        <v>3891.3276800000003</v>
      </c>
      <c r="DN153" s="162">
        <f>DL153/DK153</f>
        <v>3.2841175488818402</v>
      </c>
    </row>
    <row r="155" spans="1:118" ht="14.25" customHeight="1" x14ac:dyDescent="0.2">
      <c r="E155" s="207"/>
      <c r="F155" s="208"/>
    </row>
    <row r="156" spans="1:118" s="204" customFormat="1" x14ac:dyDescent="0.2">
      <c r="C156" s="205"/>
      <c r="D156" s="206"/>
      <c r="G156" s="75"/>
      <c r="H156" s="75"/>
      <c r="K156" s="75"/>
      <c r="L156" s="75"/>
      <c r="O156" s="75"/>
      <c r="P156" s="75"/>
      <c r="S156" s="75"/>
      <c r="T156" s="75"/>
      <c r="W156" s="75"/>
      <c r="X156" s="75"/>
      <c r="AA156" s="75"/>
      <c r="AB156" s="75"/>
      <c r="AE156" s="75"/>
      <c r="AF156" s="75"/>
      <c r="AG156" s="75"/>
      <c r="AH156" s="75"/>
      <c r="AI156" s="75"/>
      <c r="AL156" s="75"/>
      <c r="AM156" s="75"/>
      <c r="AP156" s="75"/>
      <c r="AQ156" s="75"/>
      <c r="AR156" s="75"/>
      <c r="AS156" s="75"/>
      <c r="AT156" s="75"/>
      <c r="AU156" s="75"/>
      <c r="AX156" s="75"/>
      <c r="AY156" s="75"/>
      <c r="AZ156" s="75"/>
      <c r="BA156" s="75"/>
      <c r="BB156" s="75"/>
      <c r="BC156" s="75"/>
      <c r="BF156" s="75"/>
      <c r="BG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Z156" s="75"/>
      <c r="CA156" s="75"/>
      <c r="CB156" s="75"/>
      <c r="CC156" s="75"/>
      <c r="CD156" s="75"/>
      <c r="CE156" s="75"/>
      <c r="CH156" s="75"/>
      <c r="CI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X156" s="75"/>
      <c r="CY156" s="75"/>
      <c r="DG156" s="75"/>
      <c r="DH156" s="75"/>
      <c r="DI156" s="75"/>
      <c r="DJ156" s="75"/>
      <c r="DK156" s="75"/>
      <c r="DL156" s="75"/>
      <c r="DM156" s="75"/>
      <c r="DN156" s="75"/>
    </row>
    <row r="157" spans="1:118" s="204" customFormat="1" x14ac:dyDescent="0.2">
      <c r="C157" s="209"/>
      <c r="D157" s="206"/>
      <c r="F157" s="208"/>
      <c r="G157" s="75"/>
      <c r="H157" s="75"/>
      <c r="K157" s="75"/>
      <c r="L157" s="75"/>
      <c r="O157" s="75"/>
      <c r="P157" s="75"/>
      <c r="S157" s="75"/>
      <c r="T157" s="75"/>
      <c r="W157" s="75"/>
      <c r="X157" s="75"/>
      <c r="AA157" s="75"/>
      <c r="AB157" s="75"/>
      <c r="AE157" s="75"/>
      <c r="AF157" s="75"/>
      <c r="AG157" s="75"/>
      <c r="AH157" s="75"/>
      <c r="AI157" s="75"/>
      <c r="AL157" s="75"/>
      <c r="AM157" s="75"/>
      <c r="AP157" s="75"/>
      <c r="AQ157" s="75"/>
      <c r="AR157" s="75"/>
      <c r="AS157" s="75"/>
      <c r="AT157" s="75"/>
      <c r="AU157" s="75"/>
      <c r="AX157" s="75"/>
      <c r="AY157" s="75"/>
      <c r="AZ157" s="75"/>
      <c r="BA157" s="75"/>
      <c r="BB157" s="75"/>
      <c r="BC157" s="75"/>
      <c r="BF157" s="75"/>
      <c r="BG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Z157" s="75"/>
      <c r="CA157" s="75"/>
      <c r="CB157" s="75"/>
      <c r="CC157" s="75"/>
      <c r="CD157" s="75"/>
      <c r="CE157" s="75"/>
      <c r="CH157" s="75"/>
      <c r="CI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X157" s="75"/>
      <c r="CY157" s="75"/>
      <c r="DG157" s="75"/>
      <c r="DH157" s="75"/>
      <c r="DI157" s="75"/>
      <c r="DJ157" s="75"/>
      <c r="DK157" s="75"/>
      <c r="DL157" s="75"/>
      <c r="DM157" s="75"/>
      <c r="DN157" s="75"/>
    </row>
    <row r="158" spans="1:118" s="204" customFormat="1" x14ac:dyDescent="0.2">
      <c r="C158" s="205"/>
      <c r="D158" s="206"/>
      <c r="G158" s="75"/>
      <c r="H158" s="75"/>
      <c r="K158" s="75"/>
      <c r="L158" s="75"/>
      <c r="O158" s="75"/>
      <c r="P158" s="75"/>
      <c r="S158" s="75"/>
      <c r="T158" s="75"/>
      <c r="W158" s="75"/>
      <c r="X158" s="75"/>
      <c r="AA158" s="75"/>
      <c r="AB158" s="75"/>
      <c r="AE158" s="75"/>
      <c r="AF158" s="75"/>
      <c r="AG158" s="75"/>
      <c r="AH158" s="75"/>
      <c r="AI158" s="75"/>
      <c r="AL158" s="75"/>
      <c r="AM158" s="75"/>
      <c r="AP158" s="75"/>
      <c r="AQ158" s="75"/>
      <c r="AR158" s="75"/>
      <c r="AS158" s="75"/>
      <c r="AT158" s="75"/>
      <c r="AU158" s="75"/>
      <c r="AX158" s="75"/>
      <c r="AY158" s="75"/>
      <c r="AZ158" s="75"/>
      <c r="BA158" s="75"/>
      <c r="BB158" s="75"/>
      <c r="BC158" s="75"/>
      <c r="BF158" s="75"/>
      <c r="BG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Z158" s="75"/>
      <c r="CA158" s="75"/>
      <c r="CB158" s="75"/>
      <c r="CC158" s="75"/>
      <c r="CD158" s="75"/>
      <c r="CE158" s="75"/>
      <c r="CH158" s="75"/>
      <c r="CI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X158" s="75"/>
      <c r="CY158" s="75"/>
      <c r="DG158" s="75"/>
      <c r="DH158" s="75"/>
      <c r="DI158" s="75"/>
      <c r="DJ158" s="75"/>
      <c r="DK158" s="75"/>
      <c r="DL158" s="75"/>
      <c r="DM158" s="75"/>
      <c r="DN158" s="75"/>
    </row>
    <row r="159" spans="1:118" s="204" customFormat="1" x14ac:dyDescent="0.2">
      <c r="C159" s="205"/>
      <c r="D159" s="206"/>
      <c r="G159" s="75"/>
      <c r="H159" s="75"/>
      <c r="K159" s="75"/>
      <c r="L159" s="75"/>
      <c r="O159" s="75"/>
      <c r="P159" s="75"/>
      <c r="S159" s="75"/>
      <c r="T159" s="75"/>
      <c r="W159" s="75"/>
      <c r="X159" s="75"/>
      <c r="AA159" s="75"/>
      <c r="AB159" s="75"/>
      <c r="AE159" s="75"/>
      <c r="AF159" s="75"/>
      <c r="AG159" s="75"/>
      <c r="AH159" s="75"/>
      <c r="AI159" s="75"/>
      <c r="AL159" s="75"/>
      <c r="AM159" s="75"/>
      <c r="AP159" s="75"/>
      <c r="AQ159" s="75"/>
      <c r="AR159" s="75"/>
      <c r="AS159" s="75"/>
      <c r="AT159" s="75"/>
      <c r="AU159" s="75"/>
      <c r="AX159" s="75"/>
      <c r="AY159" s="75"/>
      <c r="AZ159" s="75"/>
      <c r="BA159" s="75"/>
      <c r="BB159" s="75"/>
      <c r="BC159" s="75"/>
      <c r="BF159" s="75"/>
      <c r="BG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Z159" s="75"/>
      <c r="CA159" s="75"/>
      <c r="CB159" s="75"/>
      <c r="CC159" s="75"/>
      <c r="CD159" s="75"/>
      <c r="CE159" s="75"/>
      <c r="CH159" s="75"/>
      <c r="CI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75"/>
      <c r="CX159" s="75"/>
      <c r="CY159" s="75"/>
      <c r="DG159" s="75"/>
      <c r="DH159" s="75"/>
      <c r="DI159" s="75"/>
      <c r="DJ159" s="75"/>
      <c r="DK159" s="75"/>
      <c r="DL159" s="75"/>
      <c r="DM159" s="75"/>
      <c r="DN159" s="75"/>
    </row>
    <row r="160" spans="1:118" s="204" customFormat="1" x14ac:dyDescent="0.2">
      <c r="C160" s="205"/>
      <c r="D160" s="206"/>
      <c r="G160" s="75"/>
      <c r="H160" s="75"/>
      <c r="K160" s="75"/>
      <c r="L160" s="75"/>
      <c r="O160" s="75"/>
      <c r="P160" s="75"/>
      <c r="S160" s="75"/>
      <c r="T160" s="75"/>
      <c r="W160" s="75"/>
      <c r="X160" s="75"/>
      <c r="AA160" s="75"/>
      <c r="AB160" s="75"/>
      <c r="AE160" s="75"/>
      <c r="AF160" s="75"/>
      <c r="AG160" s="75"/>
      <c r="AH160" s="75"/>
      <c r="AI160" s="75"/>
      <c r="AL160" s="75"/>
      <c r="AM160" s="75"/>
      <c r="AP160" s="75"/>
      <c r="AQ160" s="75"/>
      <c r="AR160" s="75"/>
      <c r="AS160" s="75"/>
      <c r="AT160" s="75"/>
      <c r="AU160" s="75"/>
      <c r="AX160" s="75"/>
      <c r="AY160" s="75"/>
      <c r="AZ160" s="75"/>
      <c r="BA160" s="75"/>
      <c r="BB160" s="75"/>
      <c r="BC160" s="75"/>
      <c r="BF160" s="75"/>
      <c r="BG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Z160" s="75"/>
      <c r="CA160" s="75"/>
      <c r="CB160" s="75"/>
      <c r="CC160" s="75"/>
      <c r="CD160" s="75"/>
      <c r="CE160" s="75"/>
      <c r="CH160" s="75"/>
      <c r="CI160" s="75"/>
      <c r="CL160" s="75"/>
      <c r="CM160" s="75"/>
      <c r="CN160" s="75"/>
      <c r="CO160" s="75"/>
      <c r="CP160" s="75"/>
      <c r="CQ160" s="75"/>
      <c r="CR160" s="75"/>
      <c r="CS160" s="75"/>
      <c r="CT160" s="75"/>
      <c r="CU160" s="75"/>
      <c r="CX160" s="75"/>
      <c r="CY160" s="75"/>
      <c r="DG160" s="75"/>
      <c r="DH160" s="75"/>
      <c r="DI160" s="75"/>
      <c r="DJ160" s="75"/>
      <c r="DK160" s="75"/>
      <c r="DL160" s="75"/>
      <c r="DM160" s="75"/>
      <c r="DN160" s="75"/>
    </row>
    <row r="161" spans="3:118" s="204" customFormat="1" x14ac:dyDescent="0.2">
      <c r="C161" s="205"/>
      <c r="D161" s="206"/>
      <c r="G161" s="75"/>
      <c r="H161" s="75"/>
      <c r="K161" s="75"/>
      <c r="L161" s="75"/>
      <c r="O161" s="75"/>
      <c r="P161" s="75"/>
      <c r="S161" s="75"/>
      <c r="T161" s="75"/>
      <c r="W161" s="75"/>
      <c r="X161" s="75"/>
      <c r="AA161" s="75"/>
      <c r="AB161" s="75"/>
      <c r="AE161" s="75"/>
      <c r="AF161" s="75"/>
      <c r="AG161" s="75"/>
      <c r="AH161" s="75"/>
      <c r="AI161" s="75"/>
      <c r="AL161" s="75"/>
      <c r="AM161" s="75"/>
      <c r="AP161" s="75"/>
      <c r="AQ161" s="75"/>
      <c r="AR161" s="75"/>
      <c r="AS161" s="75"/>
      <c r="AT161" s="75"/>
      <c r="AU161" s="75"/>
      <c r="AX161" s="75"/>
      <c r="AY161" s="75"/>
      <c r="AZ161" s="75"/>
      <c r="BA161" s="75"/>
      <c r="BB161" s="75"/>
      <c r="BC161" s="75"/>
      <c r="BF161" s="75"/>
      <c r="BG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Z161" s="75"/>
      <c r="CA161" s="75"/>
      <c r="CB161" s="75"/>
      <c r="CC161" s="75"/>
      <c r="CD161" s="75"/>
      <c r="CE161" s="75"/>
      <c r="CH161" s="75"/>
      <c r="CI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X161" s="75"/>
      <c r="CY161" s="75"/>
      <c r="DG161" s="75"/>
      <c r="DH161" s="75"/>
      <c r="DI161" s="75"/>
      <c r="DJ161" s="75"/>
      <c r="DK161" s="75"/>
      <c r="DL161" s="75"/>
      <c r="DM161" s="75"/>
      <c r="DN161" s="75"/>
    </row>
    <row r="162" spans="3:118" s="204" customFormat="1" x14ac:dyDescent="0.2">
      <c r="C162" s="205"/>
      <c r="D162" s="206"/>
      <c r="G162" s="75"/>
      <c r="H162" s="75"/>
      <c r="K162" s="75"/>
      <c r="L162" s="75"/>
      <c r="O162" s="75"/>
      <c r="P162" s="75"/>
      <c r="S162" s="75"/>
      <c r="T162" s="75"/>
      <c r="W162" s="75"/>
      <c r="X162" s="75"/>
      <c r="AA162" s="75"/>
      <c r="AB162" s="75"/>
      <c r="AE162" s="75"/>
      <c r="AF162" s="75"/>
      <c r="AG162" s="75"/>
      <c r="AH162" s="75"/>
      <c r="AI162" s="210"/>
      <c r="AL162" s="75"/>
      <c r="AM162" s="75"/>
      <c r="AP162" s="75"/>
      <c r="AQ162" s="75"/>
      <c r="AR162" s="75"/>
      <c r="AS162" s="75"/>
      <c r="AT162" s="75"/>
      <c r="AU162" s="75"/>
      <c r="AX162" s="75"/>
      <c r="AY162" s="75"/>
      <c r="AZ162" s="75"/>
      <c r="BA162" s="75"/>
      <c r="BB162" s="75"/>
      <c r="BC162" s="75"/>
      <c r="BF162" s="75"/>
      <c r="BG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Z162" s="75"/>
      <c r="CA162" s="75"/>
      <c r="CB162" s="75"/>
      <c r="CC162" s="75"/>
      <c r="CD162" s="75"/>
      <c r="CE162" s="75"/>
      <c r="CH162" s="75"/>
      <c r="CI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X162" s="75"/>
      <c r="CY162" s="75"/>
      <c r="DG162" s="75"/>
      <c r="DH162" s="75"/>
      <c r="DI162" s="75"/>
      <c r="DJ162" s="75"/>
      <c r="DK162" s="75"/>
      <c r="DL162" s="75"/>
      <c r="DM162" s="75"/>
      <c r="DN162" s="75"/>
    </row>
    <row r="163" spans="3:118" s="204" customFormat="1" x14ac:dyDescent="0.2">
      <c r="C163" s="205"/>
      <c r="D163" s="206"/>
      <c r="G163" s="75"/>
      <c r="H163" s="75"/>
      <c r="K163" s="75"/>
      <c r="L163" s="75"/>
      <c r="O163" s="75"/>
      <c r="P163" s="75"/>
      <c r="S163" s="75"/>
      <c r="T163" s="75"/>
      <c r="W163" s="75"/>
      <c r="X163" s="75"/>
      <c r="AA163" s="75"/>
      <c r="AB163" s="75"/>
      <c r="AE163" s="75"/>
      <c r="AF163" s="75"/>
      <c r="AG163" s="75"/>
      <c r="AH163" s="75"/>
      <c r="AI163" s="75"/>
      <c r="AL163" s="75"/>
      <c r="AM163" s="75"/>
      <c r="AP163" s="75"/>
      <c r="AQ163" s="75"/>
      <c r="AR163" s="75"/>
      <c r="AS163" s="75"/>
      <c r="AT163" s="75"/>
      <c r="AU163" s="75"/>
      <c r="AX163" s="75"/>
      <c r="AY163" s="75"/>
      <c r="AZ163" s="75"/>
      <c r="BA163" s="75"/>
      <c r="BB163" s="75"/>
      <c r="BC163" s="75"/>
      <c r="BF163" s="75"/>
      <c r="BG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Z163" s="75"/>
      <c r="CA163" s="75"/>
      <c r="CB163" s="75"/>
      <c r="CC163" s="75"/>
      <c r="CD163" s="75"/>
      <c r="CE163" s="75"/>
      <c r="CH163" s="75"/>
      <c r="CI163" s="75"/>
      <c r="CL163" s="75"/>
      <c r="CM163" s="75"/>
      <c r="CN163" s="75"/>
      <c r="CO163" s="75"/>
      <c r="CP163" s="75"/>
      <c r="CQ163" s="75"/>
      <c r="CR163" s="75"/>
      <c r="CS163" s="75"/>
      <c r="CT163" s="75"/>
      <c r="CU163" s="75"/>
      <c r="CX163" s="75"/>
      <c r="CY163" s="75"/>
      <c r="DG163" s="75"/>
      <c r="DH163" s="75"/>
      <c r="DI163" s="75"/>
      <c r="DJ163" s="75"/>
      <c r="DK163" s="75"/>
      <c r="DL163" s="75"/>
      <c r="DM163" s="75"/>
      <c r="DN163" s="75"/>
    </row>
    <row r="164" spans="3:118" s="204" customFormat="1" x14ac:dyDescent="0.2">
      <c r="C164" s="205"/>
      <c r="D164" s="206"/>
      <c r="G164" s="75"/>
      <c r="H164" s="75"/>
      <c r="K164" s="75"/>
      <c r="L164" s="75"/>
      <c r="O164" s="75"/>
      <c r="P164" s="75"/>
      <c r="S164" s="75"/>
      <c r="T164" s="75"/>
      <c r="W164" s="75"/>
      <c r="X164" s="75"/>
      <c r="AA164" s="75"/>
      <c r="AB164" s="75"/>
      <c r="AE164" s="75"/>
      <c r="AF164" s="75"/>
      <c r="AG164" s="75"/>
      <c r="AH164" s="75"/>
      <c r="AI164" s="75"/>
      <c r="AL164" s="75"/>
      <c r="AM164" s="75"/>
      <c r="AP164" s="75"/>
      <c r="AQ164" s="75"/>
      <c r="AR164" s="75"/>
      <c r="AS164" s="75"/>
      <c r="AT164" s="75"/>
      <c r="AU164" s="75"/>
      <c r="AX164" s="75"/>
      <c r="AY164" s="75"/>
      <c r="AZ164" s="75"/>
      <c r="BA164" s="75"/>
      <c r="BB164" s="75"/>
      <c r="BC164" s="75"/>
      <c r="BF164" s="75"/>
      <c r="BG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Z164" s="75"/>
      <c r="CA164" s="75"/>
      <c r="CB164" s="75"/>
      <c r="CC164" s="75"/>
      <c r="CD164" s="75"/>
      <c r="CE164" s="75"/>
      <c r="CH164" s="75"/>
      <c r="CI164" s="75"/>
      <c r="CL164" s="75"/>
      <c r="CM164" s="75"/>
      <c r="CN164" s="75"/>
      <c r="CO164" s="75"/>
      <c r="CP164" s="75"/>
      <c r="CQ164" s="75"/>
      <c r="CR164" s="75"/>
      <c r="CS164" s="75"/>
      <c r="CT164" s="75"/>
      <c r="CU164" s="75"/>
      <c r="CX164" s="75"/>
      <c r="CY164" s="75"/>
      <c r="DG164" s="75"/>
      <c r="DH164" s="75"/>
      <c r="DI164" s="75"/>
      <c r="DJ164" s="75"/>
      <c r="DK164" s="75"/>
      <c r="DL164" s="75"/>
      <c r="DM164" s="75"/>
      <c r="DN164" s="75"/>
    </row>
    <row r="165" spans="3:118" s="204" customFormat="1" x14ac:dyDescent="0.2">
      <c r="C165" s="205"/>
      <c r="D165" s="206"/>
      <c r="G165" s="75"/>
      <c r="H165" s="75"/>
      <c r="K165" s="75"/>
      <c r="L165" s="75"/>
      <c r="O165" s="75"/>
      <c r="P165" s="75"/>
      <c r="S165" s="75"/>
      <c r="T165" s="75"/>
      <c r="W165" s="75"/>
      <c r="X165" s="75"/>
      <c r="AA165" s="75"/>
      <c r="AB165" s="75"/>
      <c r="AE165" s="75"/>
      <c r="AF165" s="75"/>
      <c r="AG165" s="75"/>
      <c r="AH165" s="75"/>
      <c r="AI165" s="210"/>
      <c r="AL165" s="75"/>
      <c r="AM165" s="75"/>
      <c r="AP165" s="75"/>
      <c r="AQ165" s="75"/>
      <c r="AR165" s="75"/>
      <c r="AS165" s="75"/>
      <c r="AT165" s="75"/>
      <c r="AU165" s="75"/>
      <c r="AX165" s="75"/>
      <c r="AY165" s="75"/>
      <c r="AZ165" s="75"/>
      <c r="BA165" s="75"/>
      <c r="BB165" s="75"/>
      <c r="BC165" s="75"/>
      <c r="BF165" s="75"/>
      <c r="BG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Z165" s="75"/>
      <c r="CA165" s="75"/>
      <c r="CB165" s="75"/>
      <c r="CC165" s="75"/>
      <c r="CD165" s="75"/>
      <c r="CE165" s="75"/>
      <c r="CH165" s="75"/>
      <c r="CI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  <c r="CX165" s="75"/>
      <c r="CY165" s="75"/>
      <c r="DG165" s="75"/>
      <c r="DH165" s="75"/>
      <c r="DI165" s="75"/>
      <c r="DJ165" s="75"/>
      <c r="DK165" s="75"/>
      <c r="DL165" s="75"/>
      <c r="DM165" s="75"/>
      <c r="DN165" s="75"/>
    </row>
    <row r="166" spans="3:118" s="204" customFormat="1" x14ac:dyDescent="0.2">
      <c r="C166" s="205"/>
      <c r="D166" s="206"/>
      <c r="G166" s="75"/>
      <c r="H166" s="75"/>
      <c r="K166" s="75"/>
      <c r="L166" s="75"/>
      <c r="O166" s="75"/>
      <c r="P166" s="75"/>
      <c r="S166" s="75"/>
      <c r="T166" s="75"/>
      <c r="W166" s="75"/>
      <c r="X166" s="75"/>
      <c r="AA166" s="75"/>
      <c r="AB166" s="75"/>
      <c r="AE166" s="75"/>
      <c r="AF166" s="75"/>
      <c r="AG166" s="75"/>
      <c r="AH166" s="75"/>
      <c r="AI166" s="75"/>
      <c r="AL166" s="75"/>
      <c r="AM166" s="75"/>
      <c r="AP166" s="75"/>
      <c r="AQ166" s="75"/>
      <c r="AR166" s="75"/>
      <c r="AS166" s="75"/>
      <c r="AT166" s="75"/>
      <c r="AU166" s="75"/>
      <c r="AX166" s="75"/>
      <c r="AY166" s="75"/>
      <c r="AZ166" s="75"/>
      <c r="BA166" s="75"/>
      <c r="BB166" s="75"/>
      <c r="BC166" s="75"/>
      <c r="BF166" s="75"/>
      <c r="BG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Z166" s="75"/>
      <c r="CA166" s="75"/>
      <c r="CB166" s="75"/>
      <c r="CC166" s="75"/>
      <c r="CD166" s="75"/>
      <c r="CE166" s="75"/>
      <c r="CH166" s="75"/>
      <c r="CI166" s="75"/>
      <c r="CL166" s="75"/>
      <c r="CM166" s="75"/>
      <c r="CN166" s="75"/>
      <c r="CO166" s="75"/>
      <c r="CP166" s="75"/>
      <c r="CQ166" s="75"/>
      <c r="CR166" s="75"/>
      <c r="CS166" s="75"/>
      <c r="CT166" s="75"/>
      <c r="CU166" s="75"/>
      <c r="CX166" s="75"/>
      <c r="CY166" s="75"/>
      <c r="DG166" s="75"/>
      <c r="DH166" s="75"/>
      <c r="DI166" s="75"/>
      <c r="DJ166" s="75"/>
      <c r="DK166" s="75"/>
      <c r="DL166" s="75"/>
      <c r="DM166" s="75"/>
      <c r="DN166" s="75"/>
    </row>
  </sheetData>
  <mergeCells count="86">
    <mergeCell ref="DJ3:DJ4"/>
    <mergeCell ref="DK3:DL3"/>
    <mergeCell ref="DM3:DM4"/>
    <mergeCell ref="DN3:DN4"/>
    <mergeCell ref="CY3:CY4"/>
    <mergeCell ref="CZ3:DA3"/>
    <mergeCell ref="DB3:DB4"/>
    <mergeCell ref="DC3:DC4"/>
    <mergeCell ref="DG3:DH3"/>
    <mergeCell ref="DI3:DI4"/>
    <mergeCell ref="CQ3:CQ4"/>
    <mergeCell ref="CR3:CS3"/>
    <mergeCell ref="CT3:CT4"/>
    <mergeCell ref="CU3:CU4"/>
    <mergeCell ref="CV3:CW3"/>
    <mergeCell ref="CX3:CX4"/>
    <mergeCell ref="CI3:CI4"/>
    <mergeCell ref="CJ3:CK3"/>
    <mergeCell ref="CL3:CL4"/>
    <mergeCell ref="CM3:CM4"/>
    <mergeCell ref="CN3:CO3"/>
    <mergeCell ref="CP3:CP4"/>
    <mergeCell ref="CA3:CA4"/>
    <mergeCell ref="CB3:CC3"/>
    <mergeCell ref="CD3:CD4"/>
    <mergeCell ref="CE3:CE4"/>
    <mergeCell ref="CF3:CG3"/>
    <mergeCell ref="CH3:CH4"/>
    <mergeCell ref="BS3:BS4"/>
    <mergeCell ref="BT3:BU3"/>
    <mergeCell ref="BV3:BV4"/>
    <mergeCell ref="BW3:BW4"/>
    <mergeCell ref="BX3:BY3"/>
    <mergeCell ref="BZ3:BZ4"/>
    <mergeCell ref="BK3:BK4"/>
    <mergeCell ref="BL3:BM3"/>
    <mergeCell ref="BN3:BN4"/>
    <mergeCell ref="BO3:BO4"/>
    <mergeCell ref="BP3:BQ3"/>
    <mergeCell ref="BR3:BR4"/>
    <mergeCell ref="BC3:BC4"/>
    <mergeCell ref="BD3:BE3"/>
    <mergeCell ref="BF3:BF4"/>
    <mergeCell ref="BG3:BG4"/>
    <mergeCell ref="BH3:BI3"/>
    <mergeCell ref="BJ3:BJ4"/>
    <mergeCell ref="AU3:AU4"/>
    <mergeCell ref="AV3:AW3"/>
    <mergeCell ref="AX3:AX4"/>
    <mergeCell ref="AY3:AY4"/>
    <mergeCell ref="AZ3:BA3"/>
    <mergeCell ref="BB3:BB4"/>
    <mergeCell ref="AM3:AM4"/>
    <mergeCell ref="AN3:AO3"/>
    <mergeCell ref="AP3:AP4"/>
    <mergeCell ref="AQ3:AQ4"/>
    <mergeCell ref="AR3:AS3"/>
    <mergeCell ref="AT3:AT4"/>
    <mergeCell ref="AE3:AE4"/>
    <mergeCell ref="AF3:AF4"/>
    <mergeCell ref="AG3:AH3"/>
    <mergeCell ref="AI3:AI4"/>
    <mergeCell ref="AJ3:AK3"/>
    <mergeCell ref="AL3:AL4"/>
    <mergeCell ref="W3:W4"/>
    <mergeCell ref="X3:X4"/>
    <mergeCell ref="Y3:Z3"/>
    <mergeCell ref="AA3:AA4"/>
    <mergeCell ref="AB3:AB4"/>
    <mergeCell ref="AC3:AD3"/>
    <mergeCell ref="O3:O4"/>
    <mergeCell ref="P3:P4"/>
    <mergeCell ref="Q3:R3"/>
    <mergeCell ref="S3:S4"/>
    <mergeCell ref="T3:T4"/>
    <mergeCell ref="U3:V3"/>
    <mergeCell ref="BU1:CQ1"/>
    <mergeCell ref="A2:A4"/>
    <mergeCell ref="C2:C4"/>
    <mergeCell ref="D2:F3"/>
    <mergeCell ref="G2:G4"/>
    <mergeCell ref="H2:H4"/>
    <mergeCell ref="I3:J3"/>
    <mergeCell ref="K3:K4"/>
    <mergeCell ref="L3:L4"/>
    <mergeCell ref="M3:N3"/>
  </mergeCells>
  <pageMargins left="0" right="0" top="0" bottom="0" header="0" footer="0"/>
  <pageSetup paperSize="9" orientation="portrait" verticalDpi="0" r:id="rId1"/>
  <rowBreaks count="1" manualBreakCount="1"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8</vt:lpstr>
      <vt:lpstr>8.1</vt:lpstr>
      <vt:lpstr>'8'!Область_печати</vt:lpstr>
      <vt:lpstr>'8.1'!Область_печати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Пользователь</cp:lastModifiedBy>
  <cp:lastPrinted>2024-04-19T04:53:16Z</cp:lastPrinted>
  <dcterms:created xsi:type="dcterms:W3CDTF">2024-03-28T02:44:29Z</dcterms:created>
  <dcterms:modified xsi:type="dcterms:W3CDTF">2024-04-19T06:24:51Z</dcterms:modified>
</cp:coreProperties>
</file>