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firstSheet="2" activeTab="2"/>
  </bookViews>
  <sheets>
    <sheet name="Лист1" sheetId="6" state="hidden" r:id="rId1"/>
    <sheet name="прил 1" sheetId="3" state="hidden" r:id="rId2"/>
    <sheet name="пр 1" sheetId="1" r:id="rId3"/>
  </sheets>
  <definedNames>
    <definedName name="_xlnm.Print_Area" localSheetId="0">Лист1!$A$1:$F$23</definedName>
    <definedName name="_xlnm.Print_Area" localSheetId="2">'пр 1'!$A$1:$I$21</definedName>
    <definedName name="_xlnm.Print_Area" localSheetId="1">'прил 1'!$A$1:$E$85</definedName>
  </definedNames>
  <calcPr calcId="124519"/>
</workbook>
</file>

<file path=xl/calcChain.xml><?xml version="1.0" encoding="utf-8"?>
<calcChain xmlns="http://schemas.openxmlformats.org/spreadsheetml/2006/main">
  <c r="I19" i="1"/>
  <c r="I18" s="1"/>
  <c r="I16"/>
  <c r="I15"/>
  <c r="I14"/>
  <c r="H19"/>
  <c r="H18" s="1"/>
  <c r="H16"/>
  <c r="H15" s="1"/>
  <c r="H14" s="1"/>
  <c r="E17" i="6"/>
  <c r="E13"/>
  <c r="E15"/>
  <c r="E16"/>
  <c r="E12"/>
  <c r="E10"/>
  <c r="D10"/>
  <c r="F10"/>
  <c r="C10"/>
  <c r="E36" i="3"/>
  <c r="E31"/>
  <c r="D31"/>
  <c r="E32"/>
  <c r="E13"/>
  <c r="E10"/>
  <c r="E11"/>
  <c r="E18"/>
  <c r="D18"/>
  <c r="E24"/>
  <c r="E23"/>
  <c r="E29"/>
  <c r="E27"/>
  <c r="D27"/>
  <c r="E41"/>
  <c r="E44"/>
  <c r="D44"/>
  <c r="E40"/>
  <c r="D40"/>
  <c r="E52"/>
  <c r="E54"/>
  <c r="E49"/>
  <c r="E58"/>
  <c r="E62"/>
  <c r="E57"/>
  <c r="E69"/>
  <c r="E68"/>
  <c r="E74"/>
  <c r="E73"/>
  <c r="E77"/>
  <c r="E80"/>
  <c r="E79"/>
  <c r="C13"/>
  <c r="C10"/>
  <c r="C18"/>
  <c r="C24"/>
  <c r="C23"/>
  <c r="C27"/>
  <c r="C34"/>
  <c r="C31"/>
  <c r="C36"/>
  <c r="C41"/>
  <c r="C40"/>
  <c r="C44"/>
  <c r="C48"/>
  <c r="C47"/>
  <c r="C58"/>
  <c r="C57"/>
  <c r="C56"/>
  <c r="C62"/>
  <c r="C69"/>
  <c r="C68"/>
  <c r="C74"/>
  <c r="C73"/>
  <c r="C77"/>
  <c r="C80"/>
  <c r="C79"/>
  <c r="D11"/>
  <c r="D12"/>
  <c r="D13"/>
  <c r="D14"/>
  <c r="D15"/>
  <c r="D17"/>
  <c r="D22"/>
  <c r="D25"/>
  <c r="D26"/>
  <c r="D28"/>
  <c r="D30"/>
  <c r="D32"/>
  <c r="D33"/>
  <c r="D35"/>
  <c r="D37"/>
  <c r="D38"/>
  <c r="D39"/>
  <c r="D42"/>
  <c r="D43"/>
  <c r="D45"/>
  <c r="D46"/>
  <c r="D50"/>
  <c r="D51"/>
  <c r="C52"/>
  <c r="D52"/>
  <c r="D53"/>
  <c r="C54"/>
  <c r="D54"/>
  <c r="D55"/>
  <c r="D58"/>
  <c r="D59"/>
  <c r="D60"/>
  <c r="D61"/>
  <c r="D62"/>
  <c r="D63"/>
  <c r="D82"/>
  <c r="D29"/>
  <c r="D34"/>
  <c r="D57"/>
  <c r="E56"/>
  <c r="D56"/>
  <c r="D49"/>
  <c r="E48"/>
  <c r="D10"/>
  <c r="E9"/>
  <c r="E67"/>
  <c r="E66"/>
  <c r="E84"/>
  <c r="C67"/>
  <c r="C66"/>
  <c r="C84"/>
  <c r="C9"/>
  <c r="C83"/>
  <c r="D41"/>
  <c r="D36"/>
  <c r="D24"/>
  <c r="E47"/>
  <c r="D47"/>
  <c r="D48"/>
  <c r="C85"/>
  <c r="D9"/>
  <c r="E83"/>
  <c r="D83"/>
  <c r="E85"/>
  <c r="D85"/>
  <c r="I13" i="1" l="1"/>
  <c r="I12" s="1"/>
  <c r="I21" s="1"/>
  <c r="H13"/>
  <c r="H12" s="1"/>
  <c r="H21" s="1"/>
</calcChain>
</file>

<file path=xl/sharedStrings.xml><?xml version="1.0" encoding="utf-8"?>
<sst xmlns="http://schemas.openxmlformats.org/spreadsheetml/2006/main" count="155" uniqueCount="142">
  <si>
    <t>Наименование</t>
  </si>
  <si>
    <t>Изменения                  (+ ; -)</t>
  </si>
  <si>
    <t>/тыс.руб/</t>
  </si>
  <si>
    <t>г.Ак-Довурака на 2004 год</t>
  </si>
  <si>
    <t>НАЛОГОВЫЕ ДОХОДЫ</t>
  </si>
  <si>
    <t>Налог на доходы физических лиц</t>
  </si>
  <si>
    <t>НАЛОГИ НА ПРИБЫЛЬ</t>
  </si>
  <si>
    <t>НАЛОГИ НА ТОВАРЫ И УСЛУГИ.ЛИЦЕНЗИОННЫЕ И РЕГИСТРАЦИОННЫЕ СБОРЫ</t>
  </si>
  <si>
    <t>Лицензионные и регистрационные сборы</t>
  </si>
  <si>
    <t>Налог с продаж</t>
  </si>
  <si>
    <t>НАЛОГИ НА СОВОКУПНЫЙ ДОХОД</t>
  </si>
  <si>
    <t>НАЛОГИ НА ИМУЩЕСТВО</t>
  </si>
  <si>
    <t>Налог на имущество физических лиц</t>
  </si>
  <si>
    <t>Налог на имущество предприятий</t>
  </si>
  <si>
    <t>ПЛАТЕЖИ ЗА ПОЛЬЗОВАНИЕ ПРИРОДНЫМИ РЕСУРСАМИ</t>
  </si>
  <si>
    <t>Налог на добычу полезных ископаемых</t>
  </si>
  <si>
    <t>Земельный налог</t>
  </si>
  <si>
    <t>ПРОЧИЕ НАЛОГИ, ПОШЛИНЫ И СБОРЫ</t>
  </si>
  <si>
    <t>Государственная пошлина</t>
  </si>
  <si>
    <t>Местные налоги и сборы</t>
  </si>
  <si>
    <t xml:space="preserve"> - арендная плата за земли городов и поселков</t>
  </si>
  <si>
    <t>ШТРАФНЫЕ САНКЦИИ, ВОЗМЕЩЕНИЕ УЩЕРБА</t>
  </si>
  <si>
    <t>Административные штрафы и иные санкции, включая штрафы за нарушение правил дорожного движения</t>
  </si>
  <si>
    <t>БЕЗВОЗМЕЗДНЫЕ ПЕРЕЧИСЛЕНИЯ</t>
  </si>
  <si>
    <t>Дотации от других бюджетов бюджетной системы РФ</t>
  </si>
  <si>
    <t>Дотации от бюджетов других уровней</t>
  </si>
  <si>
    <t>Субвенции от других бюджетов бюджетной системы РФ</t>
  </si>
  <si>
    <t>Субвенции от бюджетов других уровней</t>
  </si>
  <si>
    <t xml:space="preserve">Объем поступлений доходов местного бюджета </t>
  </si>
  <si>
    <t>Итого внутренних оборотов</t>
  </si>
  <si>
    <t>Наименование показателя</t>
  </si>
  <si>
    <t>Код           бюджетной         классифика-ции</t>
  </si>
  <si>
    <t>Налоги на прибыль организаций</t>
  </si>
  <si>
    <t>- налоги на прибыль организаций,зачисляемый в местные бюджеты</t>
  </si>
  <si>
    <t>налог на доходы физических лиц, пол.в виде дивидендов</t>
  </si>
  <si>
    <t>1010201</t>
  </si>
  <si>
    <t>налог на доходы физических лиц удержив. предприятиями</t>
  </si>
  <si>
    <t>налог на доходы физических лиц в виде выигрышей по лотерее</t>
  </si>
  <si>
    <t>налог на доходы физических лиц , осуществляемых предпринимательскую деятельность без образования юридического лица</t>
  </si>
  <si>
    <t>-прочие лицензионные и регистрационные сборы</t>
  </si>
  <si>
    <t>-прочие лицензионные и регистрационные сборы, зачисляемые в местные бюджеты</t>
  </si>
  <si>
    <t>Единый налог взимаемый в связи с применением упрощенной системы</t>
  </si>
  <si>
    <t xml:space="preserve"> - Единый налог, распределяемый по уровням бюджетной системы РФ</t>
  </si>
  <si>
    <t>1030110</t>
  </si>
  <si>
    <t>Единый налог на вменные доход для определенных видов деятельности</t>
  </si>
  <si>
    <t xml:space="preserve">Налог на имущество предприятий , за исключением имущества организаций входящих в Единую систему газоснабжения </t>
  </si>
  <si>
    <t>1040210</t>
  </si>
  <si>
    <t>1050300</t>
  </si>
  <si>
    <t>- налог на добычу общераспространеенных полезных ископаемых</t>
  </si>
  <si>
    <t>1050320</t>
  </si>
  <si>
    <t>- земельный налог за земли сельскохозяйственного назначения</t>
  </si>
  <si>
    <t>1050701</t>
  </si>
  <si>
    <t>- земельный налог за земли городов  и поселков</t>
  </si>
  <si>
    <t>государственная пошлина за совершение нотариальных действий, за гос.регистрацию актов гражданского сотояния и другие юридически значимые действия, за рассмотрение и выдачу документов, связанных с приобретением гражданства РФ или с выходом из гражданства РФ</t>
  </si>
  <si>
    <t>Прочие местные налоги и сборы</t>
  </si>
  <si>
    <t xml:space="preserve">НЕНАЛОГОВЫЕ ДОХОДЫ </t>
  </si>
  <si>
    <t>ДОХОДЫ ОТ ИСПОЛЬЗОВАНИЯ ИМУЩЕСТВА, НАХОДЯЩЕГОСЯ В ГОСУДАРСТВЕННОЙ ИЛИ  МУНИЦИПАЛЬНОЙ СОБСТВЕННОСТИ, ИЛИ ОТ ДЕЯТЕЛЬНОСТИ ГОСУДАРСТВЕННЫХ ИЛИ МУНИЦИПАЛЬНЫХ ОРГАНИЗАЦИЙ</t>
  </si>
  <si>
    <t>Доходы от сдачи в аренду имущества, находящегося в государственной или муниципальной собственности</t>
  </si>
  <si>
    <t>2010201</t>
  </si>
  <si>
    <t>2010202</t>
  </si>
  <si>
    <t>Арендная плата за земельные участки, после разгр-ия госсобственности на землю</t>
  </si>
  <si>
    <t>2010230</t>
  </si>
  <si>
    <t>2010233</t>
  </si>
  <si>
    <t>Прочие доходы от сдачи в аренду имущества, находящегося в муниципальной собственности</t>
  </si>
  <si>
    <t xml:space="preserve"> - прочие доходы от сдачи в аренду имущества, находящегося в муниципальной собственности</t>
  </si>
  <si>
    <t>Штрафы взыскиваемые органами Министерства РФ по налогам и сборам</t>
  </si>
  <si>
    <t xml:space="preserve"> - денежные взыскания, применяемые в качестве налоговых санкций</t>
  </si>
  <si>
    <t xml:space="preserve"> - прочие штрафы, взискиваемые органами Министерства РФ по налогам и сборам</t>
  </si>
  <si>
    <t>2070313</t>
  </si>
  <si>
    <t xml:space="preserve">Прочие административные штрафы и иные сакнкции </t>
  </si>
  <si>
    <t xml:space="preserve"> - прочие административные штрафы и иные сакнкции , зачисляемые в местные бюджеты</t>
  </si>
  <si>
    <t>ПРОЧИЕ НАЛОГОВЫЕ ДОХОДЫ</t>
  </si>
  <si>
    <t>Прочие доходы</t>
  </si>
  <si>
    <t>ОТ ДРУГИХ БЮДЖЕТОВ БЮДЖЕТНОЙ СИСТЕМЫ</t>
  </si>
  <si>
    <t xml:space="preserve"> - дотациии на выравнивание уровня бюджетной обеспеченности</t>
  </si>
  <si>
    <t>-дотации на обеспечение мер по сбалансированности бюджетов</t>
  </si>
  <si>
    <t>3020117</t>
  </si>
  <si>
    <t>-дотации на частичное возмещение расходов по предоставлению населению субсидий по оплате жилья  и коммун.услуг</t>
  </si>
  <si>
    <t>3020118</t>
  </si>
  <si>
    <t xml:space="preserve"> - субвенции на реализацию Федерального закона "О государственных пособиях гражданам,имеющих детей"</t>
  </si>
  <si>
    <t xml:space="preserve">  - субвенции на возмещение льгот по оплате ЖКУ в соответствии с ФЗ " О внесении изменений и дополнений в Закон РФ "Об основах федеральной жилищной политики" и другие законодательные акты РФ в части совершенствования системы оплаты жилья и коммунальных услуг"</t>
  </si>
  <si>
    <t>Средства, получаемые по взаимным расчетам</t>
  </si>
  <si>
    <t>3020300</t>
  </si>
  <si>
    <t>3020305</t>
  </si>
  <si>
    <t>Субсидии от других бюджетов бюджетной системы РФ</t>
  </si>
  <si>
    <t>Субсидии от  бюджетов других уровней</t>
  </si>
  <si>
    <r>
      <t xml:space="preserve"> - </t>
    </r>
    <r>
      <rPr>
        <i/>
        <sz val="8"/>
        <rFont val="Arial"/>
        <family val="2"/>
      </rPr>
      <t>субсидии бюджетам субъектов РФ на реализацию Федерального закона "О социальной защите инвалидов в РФ" за исключением льгот по оплате ЖКУ</t>
    </r>
  </si>
  <si>
    <t>ДОХОДЫ ОТ ПРЕДПРИНИМАТЕЛЬСКОЙ И ИНОЙ ПРИНОСЯЩЕЙ ДОХОД ДЕЯТЕЛЬНОСТИ</t>
  </si>
  <si>
    <t>ИТОГО ДОХОДОВ</t>
  </si>
  <si>
    <t>ВСЕГО ДОХОДОВ</t>
  </si>
  <si>
    <t xml:space="preserve"> - штрафы, взыскиваемые за нарушение норм зак-ва по применению контрольно-касс.техники при осущ-и наличных ден-х расчетов</t>
  </si>
  <si>
    <t xml:space="preserve"> - средства, передаваемые по взаимным рапсчетам</t>
  </si>
  <si>
    <t xml:space="preserve">Арендная плата </t>
  </si>
  <si>
    <t>Приложение №1</t>
  </si>
  <si>
    <t>1050100</t>
  </si>
  <si>
    <t>1050124</t>
  </si>
  <si>
    <t>Платежи за пользование недрами (в части погашения недрами)</t>
  </si>
  <si>
    <t xml:space="preserve"> - палатежи за добычу подземных вод</t>
  </si>
  <si>
    <t>1050703</t>
  </si>
  <si>
    <t>- земельный налог за другие земли несельскохозяйственного назначения</t>
  </si>
  <si>
    <t>1400102</t>
  </si>
  <si>
    <t xml:space="preserve">госпошлина с исковых заявлений и жалоб, подаваемых в суды общей юрисдикции </t>
  </si>
  <si>
    <t>1400502</t>
  </si>
  <si>
    <t>целевые сборы с граждан и предприятий,учр-й,орг-й на содержание милиции,на благоустройство территорий, на нужды образования и др.цели</t>
  </si>
  <si>
    <t xml:space="preserve"> - арендная плата за земли , нах-ся в муниципальной собственности</t>
  </si>
  <si>
    <t>Уточненный план</t>
  </si>
  <si>
    <t>Уточнен-ный план</t>
  </si>
  <si>
    <t>Фактическое исполнение</t>
  </si>
  <si>
    <t>Код</t>
  </si>
  <si>
    <t>Анализ финансовой помощи г.Ак-Довурака за 2004 год</t>
  </si>
  <si>
    <t>Утвержденный бюджет</t>
  </si>
  <si>
    <t>2761</t>
  </si>
  <si>
    <t>8322</t>
  </si>
  <si>
    <t>175</t>
  </si>
  <si>
    <t>Отклонение                     (+ ; -)</t>
  </si>
  <si>
    <t>РАЗДЕЛ 1. ДОХОДЫ</t>
  </si>
  <si>
    <t>НАИМЕНОВАНИЕ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</si>
  <si>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</si>
  <si>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</si>
  <si>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</si>
  <si>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</si>
  <si>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(тыс.руб)</t>
  </si>
  <si>
    <t xml:space="preserve">Источники  внутреннего финансирования дефицита  </t>
  </si>
  <si>
    <t>Приложение № 1</t>
  </si>
  <si>
    <t>000 01 05 00 00 00 0000 000</t>
  </si>
  <si>
    <t>000 01 05 00 00 00 0000 500</t>
  </si>
  <si>
    <t>000 01 05 02 00 00 0000 500</t>
  </si>
  <si>
    <t>000 01 05 02 01 00 0000 510</t>
  </si>
  <si>
    <t>000 01 05 02 01 04 0000 510</t>
  </si>
  <si>
    <t>000 01 05 00 00 00 0000 600</t>
  </si>
  <si>
    <t>000 01 05 02 01 00 0000 610</t>
  </si>
  <si>
    <t>000 01 05 02 01 04 0000 610</t>
  </si>
  <si>
    <t>Всего</t>
  </si>
  <si>
    <t>План</t>
  </si>
  <si>
    <t>Источники финансирования дефицита бюджета -всего</t>
  </si>
  <si>
    <t xml:space="preserve">Изменение остатков средств </t>
  </si>
  <si>
    <t>Увеличение остатков средств, всего</t>
  </si>
  <si>
    <t>Увеличение прочих остатков денежных средств  бюджетов городских округов</t>
  </si>
  <si>
    <t>Уменьшение остатков средств, всего</t>
  </si>
  <si>
    <t>317 отчетта источники деп каан стр.коор</t>
  </si>
  <si>
    <t xml:space="preserve">Факт </t>
  </si>
  <si>
    <t>бюджета городского округа город Ак-Довурак за 2 квартал 2021 года</t>
  </si>
</sst>
</file>

<file path=xl/styles.xml><?xml version="1.0" encoding="utf-8"?>
<styleSheet xmlns="http://schemas.openxmlformats.org/spreadsheetml/2006/main">
  <numFmts count="1">
    <numFmt numFmtId="181" formatCode="0.0"/>
  </numFmts>
  <fonts count="22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Book Antiqua"/>
      <family val="1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0" xfId="0" applyFont="1"/>
    <xf numFmtId="49" fontId="8" fillId="0" borderId="1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7" xfId="0" applyNumberForma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49" fontId="12" fillId="0" borderId="1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/>
    <xf numFmtId="181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0" fillId="0" borderId="0" xfId="0" applyFont="1" applyAlignment="1">
      <alignment vertical="center" wrapText="1"/>
    </xf>
    <xf numFmtId="0" fontId="20" fillId="0" borderId="0" xfId="0" applyFont="1" applyAlignment="1"/>
    <xf numFmtId="0" fontId="20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81" fontId="21" fillId="0" borderId="5" xfId="0" applyNumberFormat="1" applyFont="1" applyBorder="1" applyAlignment="1">
      <alignment horizontal="center" vertical="center" wrapText="1"/>
    </xf>
    <xf numFmtId="181" fontId="21" fillId="0" borderId="15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181" fontId="21" fillId="0" borderId="1" xfId="0" applyNumberFormat="1" applyFont="1" applyBorder="1" applyAlignment="1">
      <alignment horizontal="center" vertical="center" wrapText="1"/>
    </xf>
    <xf numFmtId="49" fontId="20" fillId="0" borderId="7" xfId="0" applyNumberFormat="1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181" fontId="21" fillId="0" borderId="17" xfId="0" applyNumberFormat="1" applyFont="1" applyBorder="1" applyAlignment="1">
      <alignment horizontal="center" vertical="center" wrapText="1"/>
    </xf>
    <xf numFmtId="181" fontId="21" fillId="0" borderId="18" xfId="0" applyNumberFormat="1" applyFont="1" applyBorder="1" applyAlignment="1">
      <alignment horizontal="center" vertical="center" wrapText="1"/>
    </xf>
    <xf numFmtId="181" fontId="20" fillId="0" borderId="5" xfId="0" applyNumberFormat="1" applyFont="1" applyBorder="1" applyAlignment="1">
      <alignment horizontal="center" vertical="center" wrapText="1"/>
    </xf>
    <xf numFmtId="181" fontId="20" fillId="0" borderId="15" xfId="0" applyNumberFormat="1" applyFont="1" applyBorder="1" applyAlignment="1">
      <alignment horizontal="center" vertical="center" wrapText="1"/>
    </xf>
    <xf numFmtId="181" fontId="20" fillId="0" borderId="19" xfId="0" applyNumberFormat="1" applyFont="1" applyBorder="1" applyAlignment="1">
      <alignment horizontal="center" vertical="center" wrapText="1"/>
    </xf>
    <xf numFmtId="181" fontId="20" fillId="0" borderId="20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181" fontId="21" fillId="0" borderId="25" xfId="0" applyNumberFormat="1" applyFont="1" applyBorder="1" applyAlignment="1">
      <alignment horizontal="center" vertical="center" wrapText="1"/>
    </xf>
    <xf numFmtId="181" fontId="21" fillId="0" borderId="12" xfId="0" applyNumberFormat="1" applyFont="1" applyBorder="1" applyAlignment="1">
      <alignment horizontal="center" vertical="center" wrapText="1"/>
    </xf>
    <xf numFmtId="181" fontId="21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9"/>
  </sheetPr>
  <dimension ref="A4:F17"/>
  <sheetViews>
    <sheetView workbookViewId="0">
      <selection activeCell="H13" sqref="H13"/>
    </sheetView>
  </sheetViews>
  <sheetFormatPr defaultRowHeight="12.75"/>
  <cols>
    <col min="2" max="2" width="47.7109375" customWidth="1"/>
    <col min="3" max="3" width="12" customWidth="1"/>
    <col min="4" max="4" width="11.140625" customWidth="1"/>
    <col min="5" max="5" width="10.28515625" customWidth="1"/>
    <col min="6" max="6" width="10.7109375" customWidth="1"/>
  </cols>
  <sheetData>
    <row r="4" spans="1:6">
      <c r="A4" s="105" t="s">
        <v>109</v>
      </c>
      <c r="B4" s="105"/>
      <c r="C4" s="105"/>
      <c r="D4" s="105"/>
      <c r="E4" s="105"/>
      <c r="F4" s="105"/>
    </row>
    <row r="8" spans="1:6" ht="13.5" thickBot="1"/>
    <row r="9" spans="1:6" ht="33" customHeight="1" thickBot="1">
      <c r="A9" s="46" t="s">
        <v>108</v>
      </c>
      <c r="B9" s="17" t="s">
        <v>0</v>
      </c>
      <c r="C9" s="17" t="s">
        <v>110</v>
      </c>
      <c r="D9" s="17" t="s">
        <v>105</v>
      </c>
      <c r="E9" s="17" t="s">
        <v>114</v>
      </c>
      <c r="F9" s="24" t="s">
        <v>107</v>
      </c>
    </row>
    <row r="10" spans="1:6" ht="29.25" customHeight="1">
      <c r="A10" s="66">
        <v>3000000</v>
      </c>
      <c r="B10" s="67" t="s">
        <v>23</v>
      </c>
      <c r="C10" s="71">
        <f>C11+C12+C13+C14+C15+C16+C17</f>
        <v>92211</v>
      </c>
      <c r="D10" s="71">
        <f>D11+D12+D13+D14+D15+D16+D17</f>
        <v>118948</v>
      </c>
      <c r="E10" s="71">
        <f>E11+E12+E13+E14+E15+E16+E17</f>
        <v>26737</v>
      </c>
      <c r="F10" s="73">
        <f>F11+F12+F13+F14+F15+F16+F17</f>
        <v>118948</v>
      </c>
    </row>
    <row r="11" spans="1:6" ht="50.1" customHeight="1">
      <c r="A11" s="30">
        <v>3020111</v>
      </c>
      <c r="B11" s="31" t="s">
        <v>74</v>
      </c>
      <c r="C11" s="2">
        <v>78709</v>
      </c>
      <c r="D11" s="2">
        <v>78709</v>
      </c>
      <c r="E11" s="10"/>
      <c r="F11" s="8">
        <v>78709</v>
      </c>
    </row>
    <row r="12" spans="1:6" ht="50.1" customHeight="1">
      <c r="A12" s="30" t="s">
        <v>76</v>
      </c>
      <c r="B12" s="31" t="s">
        <v>75</v>
      </c>
      <c r="C12" s="68" t="s">
        <v>111</v>
      </c>
      <c r="D12" s="2">
        <v>13465</v>
      </c>
      <c r="E12" s="68">
        <f>D12-C12</f>
        <v>10704</v>
      </c>
      <c r="F12" s="8">
        <v>13465</v>
      </c>
    </row>
    <row r="13" spans="1:6" ht="56.25" customHeight="1">
      <c r="A13" s="30" t="s">
        <v>78</v>
      </c>
      <c r="B13" s="31" t="s">
        <v>77</v>
      </c>
      <c r="C13" s="68"/>
      <c r="D13" s="10">
        <v>13516</v>
      </c>
      <c r="E13" s="68">
        <f>D13-C13</f>
        <v>13516</v>
      </c>
      <c r="F13" s="11">
        <v>13516</v>
      </c>
    </row>
    <row r="14" spans="1:6" ht="50.1" customHeight="1">
      <c r="A14" s="30">
        <v>3020239</v>
      </c>
      <c r="B14" s="31" t="s">
        <v>79</v>
      </c>
      <c r="C14" s="68" t="s">
        <v>112</v>
      </c>
      <c r="D14" s="2">
        <v>8322</v>
      </c>
      <c r="E14" s="68"/>
      <c r="F14" s="8">
        <v>8322</v>
      </c>
    </row>
    <row r="15" spans="1:6" ht="80.25" customHeight="1">
      <c r="A15" s="30">
        <v>3020242</v>
      </c>
      <c r="B15" s="39" t="s">
        <v>80</v>
      </c>
      <c r="C15" s="69">
        <v>2244</v>
      </c>
      <c r="D15" s="10">
        <v>3244</v>
      </c>
      <c r="E15" s="68">
        <f>D15-C15</f>
        <v>1000</v>
      </c>
      <c r="F15" s="11">
        <v>3244</v>
      </c>
    </row>
    <row r="16" spans="1:6" ht="50.1" customHeight="1">
      <c r="A16" s="30" t="s">
        <v>83</v>
      </c>
      <c r="B16" s="39" t="s">
        <v>91</v>
      </c>
      <c r="C16" s="39"/>
      <c r="D16" s="2">
        <v>1400</v>
      </c>
      <c r="E16" s="68">
        <f>D16-C16</f>
        <v>1400</v>
      </c>
      <c r="F16" s="8">
        <v>1400</v>
      </c>
    </row>
    <row r="17" spans="1:6" ht="56.25" customHeight="1" thickBot="1">
      <c r="A17" s="62">
        <v>3020413</v>
      </c>
      <c r="B17" s="63" t="s">
        <v>86</v>
      </c>
      <c r="C17" s="70" t="s">
        <v>113</v>
      </c>
      <c r="D17" s="64">
        <v>292</v>
      </c>
      <c r="E17" s="72">
        <f>D17-C17</f>
        <v>117</v>
      </c>
      <c r="F17" s="65">
        <v>292</v>
      </c>
    </row>
  </sheetData>
  <mergeCells count="1">
    <mergeCell ref="A4:F4"/>
  </mergeCells>
  <phoneticPr fontId="3" type="noConversion"/>
  <pageMargins left="0.22" right="0.32" top="1" bottom="1" header="0.5" footer="0.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</sheetPr>
  <dimension ref="A1:AY636"/>
  <sheetViews>
    <sheetView workbookViewId="0">
      <selection activeCell="E47" sqref="E47"/>
    </sheetView>
  </sheetViews>
  <sheetFormatPr defaultRowHeight="12.75"/>
  <cols>
    <col min="1" max="1" width="10.140625" style="15" customWidth="1"/>
    <col min="2" max="2" width="65.85546875" style="23" customWidth="1"/>
    <col min="3" max="3" width="8.7109375" style="1" customWidth="1"/>
    <col min="4" max="4" width="10" style="1" customWidth="1"/>
    <col min="5" max="5" width="10.42578125" style="1" customWidth="1"/>
    <col min="6" max="51" width="9.140625" style="1" customWidth="1"/>
  </cols>
  <sheetData>
    <row r="1" spans="1:51" ht="16.5" customHeight="1">
      <c r="D1" s="107" t="s">
        <v>93</v>
      </c>
      <c r="E1" s="107"/>
    </row>
    <row r="2" spans="1:51" ht="14.25" customHeight="1">
      <c r="C2" s="108"/>
      <c r="D2" s="108"/>
      <c r="E2" s="108"/>
    </row>
    <row r="3" spans="1:51">
      <c r="A3" s="106" t="s">
        <v>28</v>
      </c>
      <c r="B3" s="106"/>
      <c r="C3" s="106"/>
      <c r="D3" s="106"/>
      <c r="E3" s="106"/>
    </row>
    <row r="4" spans="1:51">
      <c r="A4" s="106" t="s">
        <v>3</v>
      </c>
      <c r="B4" s="106"/>
      <c r="C4" s="106"/>
      <c r="D4" s="106"/>
      <c r="E4" s="106"/>
    </row>
    <row r="5" spans="1:51" ht="13.5" thickBot="1">
      <c r="A5" s="23"/>
      <c r="E5" s="1" t="s">
        <v>2</v>
      </c>
    </row>
    <row r="6" spans="1:51" s="20" customFormat="1" ht="46.5" customHeight="1" thickBot="1">
      <c r="A6" s="44" t="s">
        <v>31</v>
      </c>
      <c r="B6" s="17" t="s">
        <v>30</v>
      </c>
      <c r="C6" s="17" t="s">
        <v>106</v>
      </c>
      <c r="D6" s="17" t="s">
        <v>1</v>
      </c>
      <c r="E6" s="24" t="s">
        <v>107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</row>
    <row r="7" spans="1:51">
      <c r="A7" s="43">
        <v>2</v>
      </c>
      <c r="B7" s="25">
        <v>1</v>
      </c>
      <c r="C7" s="14">
        <v>3</v>
      </c>
      <c r="D7" s="14">
        <v>4</v>
      </c>
      <c r="E7" s="45">
        <v>5</v>
      </c>
    </row>
    <row r="8" spans="1:51" s="4" customFormat="1">
      <c r="A8" s="27"/>
      <c r="B8" s="28" t="s">
        <v>115</v>
      </c>
      <c r="C8" s="5"/>
      <c r="D8" s="5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s="4" customFormat="1">
      <c r="A9" s="27">
        <v>1000000</v>
      </c>
      <c r="B9" s="28" t="s">
        <v>4</v>
      </c>
      <c r="C9" s="5">
        <f>C10+C18+C23+C27+C31+C40</f>
        <v>22285</v>
      </c>
      <c r="D9" s="57">
        <f>E9-C9</f>
        <v>-1927</v>
      </c>
      <c r="E9" s="9">
        <f>E10+E18+E23+E27+E31+E40</f>
        <v>20358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s="7" customFormat="1">
      <c r="A10" s="27">
        <v>1010000</v>
      </c>
      <c r="B10" s="29" t="s">
        <v>6</v>
      </c>
      <c r="C10" s="5">
        <f>C13+C11</f>
        <v>14380</v>
      </c>
      <c r="D10" s="57">
        <f t="shared" ref="D10:D63" si="0">E10-C10</f>
        <v>1874</v>
      </c>
      <c r="E10" s="9">
        <f>E13+E11</f>
        <v>16254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30">
        <v>1010100</v>
      </c>
      <c r="B11" s="29" t="s">
        <v>32</v>
      </c>
      <c r="C11" s="2"/>
      <c r="D11" s="56">
        <f t="shared" si="0"/>
        <v>30</v>
      </c>
      <c r="E11" s="8">
        <f>E12</f>
        <v>30</v>
      </c>
    </row>
    <row r="12" spans="1:51">
      <c r="A12" s="30">
        <v>1010110</v>
      </c>
      <c r="B12" s="31" t="s">
        <v>33</v>
      </c>
      <c r="C12" s="2"/>
      <c r="D12" s="56">
        <f t="shared" si="0"/>
        <v>30</v>
      </c>
      <c r="E12" s="8">
        <v>30</v>
      </c>
    </row>
    <row r="13" spans="1:51">
      <c r="A13" s="27">
        <v>1010200</v>
      </c>
      <c r="B13" s="19" t="s">
        <v>5</v>
      </c>
      <c r="C13" s="5">
        <f>SUM(C14:C17)</f>
        <v>14380</v>
      </c>
      <c r="D13" s="57">
        <f t="shared" si="0"/>
        <v>1844</v>
      </c>
      <c r="E13" s="9">
        <f>SUM(E14:E17)</f>
        <v>16224</v>
      </c>
    </row>
    <row r="14" spans="1:51">
      <c r="A14" s="32" t="s">
        <v>35</v>
      </c>
      <c r="B14" s="31" t="s">
        <v>34</v>
      </c>
      <c r="C14" s="2"/>
      <c r="D14" s="56">
        <f t="shared" si="0"/>
        <v>1</v>
      </c>
      <c r="E14" s="8">
        <v>1</v>
      </c>
    </row>
    <row r="15" spans="1:51">
      <c r="A15" s="30">
        <v>1010202</v>
      </c>
      <c r="B15" s="31" t="s">
        <v>36</v>
      </c>
      <c r="C15" s="2">
        <v>14380</v>
      </c>
      <c r="D15" s="56">
        <f t="shared" si="0"/>
        <v>1798</v>
      </c>
      <c r="E15" s="8">
        <v>16178</v>
      </c>
    </row>
    <row r="16" spans="1:51">
      <c r="A16" s="30">
        <v>1010204</v>
      </c>
      <c r="B16" s="31" t="s">
        <v>37</v>
      </c>
      <c r="C16" s="2"/>
      <c r="D16" s="56"/>
      <c r="E16" s="8"/>
    </row>
    <row r="17" spans="1:51" ht="22.5" customHeight="1">
      <c r="A17" s="30">
        <v>1010205</v>
      </c>
      <c r="B17" s="31" t="s">
        <v>38</v>
      </c>
      <c r="C17" s="2"/>
      <c r="D17" s="56">
        <f t="shared" si="0"/>
        <v>45</v>
      </c>
      <c r="E17" s="8">
        <v>45</v>
      </c>
    </row>
    <row r="18" spans="1:51" s="4" customFormat="1" ht="24.75" customHeight="1">
      <c r="A18" s="27">
        <v>1020000</v>
      </c>
      <c r="B18" s="19" t="s">
        <v>7</v>
      </c>
      <c r="C18" s="5">
        <f>C19+C22</f>
        <v>45</v>
      </c>
      <c r="D18" s="57">
        <f t="shared" si="0"/>
        <v>2</v>
      </c>
      <c r="E18" s="9">
        <f>E19+E22</f>
        <v>47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>
      <c r="A19" s="27">
        <v>1020400</v>
      </c>
      <c r="B19" s="19" t="s">
        <v>8</v>
      </c>
      <c r="C19" s="2"/>
      <c r="D19" s="56"/>
      <c r="E19" s="8"/>
    </row>
    <row r="20" spans="1:51">
      <c r="A20" s="30">
        <v>1020430</v>
      </c>
      <c r="B20" s="31" t="s">
        <v>39</v>
      </c>
      <c r="C20" s="2"/>
      <c r="D20" s="56"/>
      <c r="E20" s="8"/>
    </row>
    <row r="21" spans="1:51" ht="12" customHeight="1">
      <c r="A21" s="30">
        <v>1020433</v>
      </c>
      <c r="B21" s="31" t="s">
        <v>40</v>
      </c>
      <c r="C21" s="2"/>
      <c r="D21" s="56"/>
      <c r="E21" s="8"/>
    </row>
    <row r="22" spans="1:51">
      <c r="A22" s="27">
        <v>1020700</v>
      </c>
      <c r="B22" s="19" t="s">
        <v>9</v>
      </c>
      <c r="C22" s="2">
        <v>45</v>
      </c>
      <c r="D22" s="56">
        <f t="shared" si="0"/>
        <v>2</v>
      </c>
      <c r="E22" s="8">
        <v>47</v>
      </c>
    </row>
    <row r="23" spans="1:51" s="4" customFormat="1">
      <c r="A23" s="27">
        <v>1030000</v>
      </c>
      <c r="B23" s="19" t="s">
        <v>10</v>
      </c>
      <c r="C23" s="5">
        <f>C24+C26</f>
        <v>1008</v>
      </c>
      <c r="D23" s="57"/>
      <c r="E23" s="9">
        <f>E24+E26</f>
        <v>1008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ht="12.75" customHeight="1">
      <c r="A24" s="30">
        <v>1030100</v>
      </c>
      <c r="B24" s="19" t="s">
        <v>41</v>
      </c>
      <c r="C24" s="2">
        <f>C25</f>
        <v>90</v>
      </c>
      <c r="D24" s="56">
        <f t="shared" si="0"/>
        <v>83</v>
      </c>
      <c r="E24" s="8">
        <f>E25</f>
        <v>173</v>
      </c>
    </row>
    <row r="25" spans="1:51">
      <c r="A25" s="33" t="s">
        <v>43</v>
      </c>
      <c r="B25" s="31" t="s">
        <v>42</v>
      </c>
      <c r="C25" s="2">
        <v>90</v>
      </c>
      <c r="D25" s="56">
        <f t="shared" si="0"/>
        <v>83</v>
      </c>
      <c r="E25" s="8">
        <v>173</v>
      </c>
    </row>
    <row r="26" spans="1:51" ht="12" customHeight="1">
      <c r="A26" s="30">
        <v>1030200</v>
      </c>
      <c r="B26" s="19" t="s">
        <v>44</v>
      </c>
      <c r="C26" s="2">
        <v>918</v>
      </c>
      <c r="D26" s="56">
        <f t="shared" si="0"/>
        <v>-83</v>
      </c>
      <c r="E26" s="8">
        <v>835</v>
      </c>
    </row>
    <row r="27" spans="1:51" s="4" customFormat="1">
      <c r="A27" s="27">
        <v>1040000</v>
      </c>
      <c r="B27" s="19" t="s">
        <v>11</v>
      </c>
      <c r="C27" s="5">
        <f>C28+C29</f>
        <v>3736</v>
      </c>
      <c r="D27" s="57">
        <f t="shared" si="0"/>
        <v>-1412</v>
      </c>
      <c r="E27" s="9">
        <f>E28+E29</f>
        <v>2324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>
      <c r="A28" s="30">
        <v>1040100</v>
      </c>
      <c r="B28" s="19" t="s">
        <v>12</v>
      </c>
      <c r="C28" s="2">
        <v>86</v>
      </c>
      <c r="D28" s="56">
        <f t="shared" si="0"/>
        <v>-51</v>
      </c>
      <c r="E28" s="8">
        <v>35</v>
      </c>
    </row>
    <row r="29" spans="1:51">
      <c r="A29" s="30">
        <v>1040200</v>
      </c>
      <c r="B29" s="19" t="s">
        <v>13</v>
      </c>
      <c r="C29" s="2">
        <v>3650</v>
      </c>
      <c r="D29" s="56">
        <f t="shared" si="0"/>
        <v>-1361</v>
      </c>
      <c r="E29" s="8">
        <f>E30</f>
        <v>2289</v>
      </c>
    </row>
    <row r="30" spans="1:51" ht="27.75" customHeight="1">
      <c r="A30" s="30" t="s">
        <v>46</v>
      </c>
      <c r="B30" s="19" t="s">
        <v>45</v>
      </c>
      <c r="C30" s="2">
        <v>3650</v>
      </c>
      <c r="D30" s="56">
        <f t="shared" si="0"/>
        <v>-1361</v>
      </c>
      <c r="E30" s="8">
        <v>2289</v>
      </c>
    </row>
    <row r="31" spans="1:51" s="4" customFormat="1">
      <c r="A31" s="27">
        <v>1050000</v>
      </c>
      <c r="B31" s="19" t="s">
        <v>14</v>
      </c>
      <c r="C31" s="5">
        <f>C34+C36+C32</f>
        <v>3036</v>
      </c>
      <c r="D31" s="57">
        <f t="shared" si="0"/>
        <v>-2651</v>
      </c>
      <c r="E31" s="9">
        <f>E34+E36+E32</f>
        <v>385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s="4" customFormat="1">
      <c r="A32" s="27" t="s">
        <v>94</v>
      </c>
      <c r="B32" s="19" t="s">
        <v>96</v>
      </c>
      <c r="C32" s="5"/>
      <c r="D32" s="56">
        <f t="shared" si="0"/>
        <v>2</v>
      </c>
      <c r="E32" s="9">
        <f>E33</f>
        <v>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s="7" customFormat="1">
      <c r="A33" s="32" t="s">
        <v>95</v>
      </c>
      <c r="B33" s="59" t="s">
        <v>97</v>
      </c>
      <c r="C33" s="10"/>
      <c r="D33" s="56">
        <f t="shared" si="0"/>
        <v>2</v>
      </c>
      <c r="E33" s="11">
        <v>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1">
      <c r="A34" s="30" t="s">
        <v>47</v>
      </c>
      <c r="B34" s="21" t="s">
        <v>15</v>
      </c>
      <c r="C34" s="2">
        <f>C35</f>
        <v>1718</v>
      </c>
      <c r="D34" s="56">
        <f t="shared" si="0"/>
        <v>-1718</v>
      </c>
      <c r="E34" s="8"/>
    </row>
    <row r="35" spans="1:51">
      <c r="A35" s="30" t="s">
        <v>49</v>
      </c>
      <c r="B35" s="31" t="s">
        <v>48</v>
      </c>
      <c r="C35" s="2">
        <v>1718</v>
      </c>
      <c r="D35" s="56">
        <f t="shared" si="0"/>
        <v>-1718</v>
      </c>
      <c r="E35" s="8"/>
    </row>
    <row r="36" spans="1:51">
      <c r="A36" s="22">
        <v>1050700</v>
      </c>
      <c r="B36" s="19" t="s">
        <v>16</v>
      </c>
      <c r="C36" s="2">
        <f>C37+C38+C39</f>
        <v>1318</v>
      </c>
      <c r="D36" s="56">
        <f t="shared" si="0"/>
        <v>-935</v>
      </c>
      <c r="E36" s="8">
        <f>E37+E38+E39</f>
        <v>383</v>
      </c>
    </row>
    <row r="37" spans="1:51" s="4" customFormat="1">
      <c r="A37" s="30" t="s">
        <v>51</v>
      </c>
      <c r="B37" s="31" t="s">
        <v>50</v>
      </c>
      <c r="C37" s="10"/>
      <c r="D37" s="56">
        <f t="shared" si="0"/>
        <v>-20</v>
      </c>
      <c r="E37" s="11">
        <v>-20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>
      <c r="A38" s="30">
        <v>1050702</v>
      </c>
      <c r="B38" s="31" t="s">
        <v>52</v>
      </c>
      <c r="C38" s="10">
        <v>1318</v>
      </c>
      <c r="D38" s="56">
        <f t="shared" si="0"/>
        <v>-1010</v>
      </c>
      <c r="E38" s="11">
        <v>308</v>
      </c>
    </row>
    <row r="39" spans="1:51">
      <c r="A39" s="30" t="s">
        <v>98</v>
      </c>
      <c r="B39" s="31" t="s">
        <v>99</v>
      </c>
      <c r="C39" s="10"/>
      <c r="D39" s="56">
        <f t="shared" si="0"/>
        <v>95</v>
      </c>
      <c r="E39" s="11">
        <v>95</v>
      </c>
    </row>
    <row r="40" spans="1:51">
      <c r="A40" s="27">
        <v>1400000</v>
      </c>
      <c r="B40" s="19" t="s">
        <v>17</v>
      </c>
      <c r="C40" s="5">
        <f>C41+C44</f>
        <v>80</v>
      </c>
      <c r="D40" s="57">
        <f t="shared" si="0"/>
        <v>260</v>
      </c>
      <c r="E40" s="9">
        <f>E41+E44</f>
        <v>340</v>
      </c>
    </row>
    <row r="41" spans="1:51" s="4" customFormat="1">
      <c r="A41" s="30">
        <v>1400100</v>
      </c>
      <c r="B41" s="19" t="s">
        <v>18</v>
      </c>
      <c r="C41" s="10">
        <f>C42+C43</f>
        <v>50</v>
      </c>
      <c r="D41" s="56">
        <f t="shared" si="0"/>
        <v>-6</v>
      </c>
      <c r="E41" s="11">
        <f>E42+E43</f>
        <v>44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s="4" customFormat="1">
      <c r="A42" s="30" t="s">
        <v>100</v>
      </c>
      <c r="B42" s="59" t="s">
        <v>101</v>
      </c>
      <c r="C42" s="10"/>
      <c r="D42" s="56">
        <f t="shared" si="0"/>
        <v>5</v>
      </c>
      <c r="E42" s="11">
        <v>5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ht="45">
      <c r="A43" s="30">
        <v>1400103</v>
      </c>
      <c r="B43" s="34" t="s">
        <v>53</v>
      </c>
      <c r="C43" s="2">
        <v>50</v>
      </c>
      <c r="D43" s="56">
        <f t="shared" si="0"/>
        <v>-11</v>
      </c>
      <c r="E43" s="8">
        <v>39</v>
      </c>
    </row>
    <row r="44" spans="1:51" ht="13.5" customHeight="1">
      <c r="A44" s="30">
        <v>1400500</v>
      </c>
      <c r="B44" s="19" t="s">
        <v>19</v>
      </c>
      <c r="C44" s="2">
        <f>C46+C45</f>
        <v>30</v>
      </c>
      <c r="D44" s="56">
        <f t="shared" si="0"/>
        <v>266</v>
      </c>
      <c r="E44" s="8">
        <f>E46+E45</f>
        <v>296</v>
      </c>
    </row>
    <row r="45" spans="1:51" ht="21.75" customHeight="1">
      <c r="A45" s="30" t="s">
        <v>102</v>
      </c>
      <c r="B45" s="59" t="s">
        <v>103</v>
      </c>
      <c r="C45" s="2"/>
      <c r="D45" s="56">
        <f t="shared" si="0"/>
        <v>34</v>
      </c>
      <c r="E45" s="8">
        <v>34</v>
      </c>
    </row>
    <row r="46" spans="1:51">
      <c r="A46" s="30">
        <v>1400540</v>
      </c>
      <c r="B46" s="35" t="s">
        <v>54</v>
      </c>
      <c r="C46" s="2">
        <v>30</v>
      </c>
      <c r="D46" s="56">
        <f t="shared" si="0"/>
        <v>232</v>
      </c>
      <c r="E46" s="8">
        <v>262</v>
      </c>
    </row>
    <row r="47" spans="1:51">
      <c r="A47" s="27">
        <v>2000000</v>
      </c>
      <c r="B47" s="18" t="s">
        <v>55</v>
      </c>
      <c r="C47" s="5">
        <f>C48+C56</f>
        <v>803</v>
      </c>
      <c r="D47" s="57">
        <f t="shared" si="0"/>
        <v>145</v>
      </c>
      <c r="E47" s="9">
        <f>E48+E56</f>
        <v>948</v>
      </c>
    </row>
    <row r="48" spans="1:51" s="4" customFormat="1" ht="48">
      <c r="A48" s="27">
        <v>2010000</v>
      </c>
      <c r="B48" s="36" t="s">
        <v>56</v>
      </c>
      <c r="C48" s="10">
        <f>C49</f>
        <v>556</v>
      </c>
      <c r="D48" s="56">
        <f t="shared" si="0"/>
        <v>228</v>
      </c>
      <c r="E48" s="11">
        <f>E49</f>
        <v>784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ht="25.5">
      <c r="A49" s="30">
        <v>2010200</v>
      </c>
      <c r="B49" s="19" t="s">
        <v>57</v>
      </c>
      <c r="C49" s="2">
        <v>556</v>
      </c>
      <c r="D49" s="56">
        <f t="shared" si="0"/>
        <v>228</v>
      </c>
      <c r="E49" s="8">
        <f>E50+E51+E52+E54</f>
        <v>784</v>
      </c>
    </row>
    <row r="50" spans="1:51">
      <c r="A50" s="30" t="s">
        <v>58</v>
      </c>
      <c r="B50" s="19" t="s">
        <v>92</v>
      </c>
      <c r="C50" s="2"/>
      <c r="D50" s="56">
        <f t="shared" si="0"/>
        <v>1</v>
      </c>
      <c r="E50" s="8">
        <v>1</v>
      </c>
    </row>
    <row r="51" spans="1:51">
      <c r="A51" s="30" t="s">
        <v>59</v>
      </c>
      <c r="B51" s="37" t="s">
        <v>20</v>
      </c>
      <c r="C51" s="2"/>
      <c r="D51" s="56">
        <f t="shared" si="0"/>
        <v>1</v>
      </c>
      <c r="E51" s="8">
        <v>1</v>
      </c>
    </row>
    <row r="52" spans="1:51" ht="25.5">
      <c r="A52" s="30" t="s">
        <v>61</v>
      </c>
      <c r="B52" s="19" t="s">
        <v>60</v>
      </c>
      <c r="C52" s="2">
        <f>C53</f>
        <v>45</v>
      </c>
      <c r="D52" s="56">
        <f t="shared" si="0"/>
        <v>62</v>
      </c>
      <c r="E52" s="8">
        <f>E53</f>
        <v>107</v>
      </c>
    </row>
    <row r="53" spans="1:51">
      <c r="A53" s="30" t="s">
        <v>62</v>
      </c>
      <c r="B53" s="31" t="s">
        <v>104</v>
      </c>
      <c r="C53" s="2">
        <v>45</v>
      </c>
      <c r="D53" s="56">
        <f t="shared" si="0"/>
        <v>62</v>
      </c>
      <c r="E53" s="8">
        <v>107</v>
      </c>
    </row>
    <row r="54" spans="1:51" ht="25.5">
      <c r="A54" s="30">
        <v>2010240</v>
      </c>
      <c r="B54" s="19" t="s">
        <v>63</v>
      </c>
      <c r="C54" s="2">
        <f>C55</f>
        <v>511</v>
      </c>
      <c r="D54" s="56">
        <f t="shared" si="0"/>
        <v>164</v>
      </c>
      <c r="E54" s="8">
        <f>E55</f>
        <v>675</v>
      </c>
    </row>
    <row r="55" spans="1:51" ht="22.5">
      <c r="A55" s="33">
        <v>2010243</v>
      </c>
      <c r="B55" s="31" t="s">
        <v>64</v>
      </c>
      <c r="C55" s="2">
        <v>511</v>
      </c>
      <c r="D55" s="56">
        <f t="shared" si="0"/>
        <v>164</v>
      </c>
      <c r="E55" s="8">
        <v>675</v>
      </c>
    </row>
    <row r="56" spans="1:51">
      <c r="A56" s="27">
        <v>2070000</v>
      </c>
      <c r="B56" s="19" t="s">
        <v>21</v>
      </c>
      <c r="C56" s="5">
        <f>C57</f>
        <v>247</v>
      </c>
      <c r="D56" s="57">
        <f t="shared" si="0"/>
        <v>-83</v>
      </c>
      <c r="E56" s="9">
        <f>E57</f>
        <v>164</v>
      </c>
    </row>
    <row r="57" spans="1:51" s="4" customFormat="1" ht="25.5">
      <c r="A57" s="30">
        <v>2070300</v>
      </c>
      <c r="B57" s="21" t="s">
        <v>22</v>
      </c>
      <c r="C57" s="10">
        <f>C58+C62</f>
        <v>247</v>
      </c>
      <c r="D57" s="56">
        <f t="shared" si="0"/>
        <v>-83</v>
      </c>
      <c r="E57" s="11">
        <f>E58+E62</f>
        <v>164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ht="13.5" customHeight="1">
      <c r="A58" s="30">
        <v>2070310</v>
      </c>
      <c r="B58" s="35" t="s">
        <v>65</v>
      </c>
      <c r="C58" s="2">
        <f>C59</f>
        <v>50</v>
      </c>
      <c r="D58" s="56">
        <f t="shared" si="0"/>
        <v>7</v>
      </c>
      <c r="E58" s="8">
        <f>E59+E60+E61</f>
        <v>57</v>
      </c>
    </row>
    <row r="59" spans="1:51">
      <c r="A59" s="30">
        <v>2070311</v>
      </c>
      <c r="B59" s="31" t="s">
        <v>66</v>
      </c>
      <c r="C59" s="2">
        <v>50</v>
      </c>
      <c r="D59" s="56">
        <f t="shared" si="0"/>
        <v>-49</v>
      </c>
      <c r="E59" s="8">
        <v>1</v>
      </c>
    </row>
    <row r="60" spans="1:51" ht="11.25" customHeight="1">
      <c r="A60" s="30">
        <v>2070312</v>
      </c>
      <c r="B60" s="31" t="s">
        <v>67</v>
      </c>
      <c r="C60" s="2"/>
      <c r="D60" s="56">
        <f t="shared" si="0"/>
        <v>24</v>
      </c>
      <c r="E60" s="8">
        <v>24</v>
      </c>
    </row>
    <row r="61" spans="1:51" ht="22.5">
      <c r="A61" s="30" t="s">
        <v>68</v>
      </c>
      <c r="B61" s="31" t="s">
        <v>90</v>
      </c>
      <c r="C61" s="2"/>
      <c r="D61" s="56">
        <f t="shared" si="0"/>
        <v>32</v>
      </c>
      <c r="E61" s="8">
        <v>32</v>
      </c>
    </row>
    <row r="62" spans="1:51">
      <c r="A62" s="30">
        <v>2070340</v>
      </c>
      <c r="B62" s="21" t="s">
        <v>69</v>
      </c>
      <c r="C62" s="2">
        <f>C63</f>
        <v>197</v>
      </c>
      <c r="D62" s="56">
        <f t="shared" si="0"/>
        <v>-90</v>
      </c>
      <c r="E62" s="8">
        <f>E63</f>
        <v>107</v>
      </c>
    </row>
    <row r="63" spans="1:51" ht="22.5">
      <c r="A63" s="30">
        <v>2070343</v>
      </c>
      <c r="B63" s="31" t="s">
        <v>70</v>
      </c>
      <c r="C63" s="2">
        <v>197</v>
      </c>
      <c r="D63" s="56">
        <f t="shared" si="0"/>
        <v>-90</v>
      </c>
      <c r="E63" s="8">
        <v>107</v>
      </c>
    </row>
    <row r="64" spans="1:51">
      <c r="A64" s="27">
        <v>2090000</v>
      </c>
      <c r="B64" s="19" t="s">
        <v>71</v>
      </c>
      <c r="C64" s="2"/>
      <c r="D64" s="57"/>
      <c r="E64" s="8"/>
    </row>
    <row r="65" spans="1:51" s="4" customFormat="1">
      <c r="A65" s="30">
        <v>2090200</v>
      </c>
      <c r="B65" s="19" t="s">
        <v>72</v>
      </c>
      <c r="C65" s="5"/>
      <c r="D65" s="57"/>
      <c r="E65" s="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1:51">
      <c r="A66" s="27">
        <v>3000000</v>
      </c>
      <c r="B66" s="18" t="s">
        <v>23</v>
      </c>
      <c r="C66" s="2">
        <f>C67</f>
        <v>118948</v>
      </c>
      <c r="D66" s="57"/>
      <c r="E66" s="8">
        <f>E67</f>
        <v>118948</v>
      </c>
    </row>
    <row r="67" spans="1:51" s="4" customFormat="1">
      <c r="A67" s="27">
        <v>3020000</v>
      </c>
      <c r="B67" s="19" t="s">
        <v>73</v>
      </c>
      <c r="C67" s="5">
        <f>C68+C73+C77+C79</f>
        <v>118948</v>
      </c>
      <c r="D67" s="57"/>
      <c r="E67" s="9">
        <f>E68+E73+E77+E79</f>
        <v>118948</v>
      </c>
      <c r="F67" s="6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1">
      <c r="A68" s="22">
        <v>3020100</v>
      </c>
      <c r="B68" s="19" t="s">
        <v>24</v>
      </c>
      <c r="C68" s="2">
        <f>C69</f>
        <v>105690</v>
      </c>
      <c r="D68" s="57"/>
      <c r="E68" s="8">
        <f>E69</f>
        <v>105690</v>
      </c>
      <c r="F68" s="61"/>
    </row>
    <row r="69" spans="1:51">
      <c r="A69" s="30">
        <v>3020110</v>
      </c>
      <c r="B69" s="19" t="s">
        <v>25</v>
      </c>
      <c r="C69" s="2">
        <f>C70+C71+C72</f>
        <v>105690</v>
      </c>
      <c r="D69" s="57"/>
      <c r="E69" s="8">
        <f>E70+E71+E72</f>
        <v>105690</v>
      </c>
      <c r="F69" s="61"/>
    </row>
    <row r="70" spans="1:51">
      <c r="A70" s="30">
        <v>3020111</v>
      </c>
      <c r="B70" s="31" t="s">
        <v>74</v>
      </c>
      <c r="C70" s="2">
        <v>78709</v>
      </c>
      <c r="D70" s="57"/>
      <c r="E70" s="8">
        <v>78709</v>
      </c>
      <c r="F70" s="61"/>
    </row>
    <row r="71" spans="1:51">
      <c r="A71" s="30" t="s">
        <v>76</v>
      </c>
      <c r="B71" s="31" t="s">
        <v>75</v>
      </c>
      <c r="C71" s="2">
        <v>13465</v>
      </c>
      <c r="D71" s="57"/>
      <c r="E71" s="8">
        <v>13465</v>
      </c>
      <c r="F71" s="61"/>
    </row>
    <row r="72" spans="1:51" s="4" customFormat="1" ht="22.5">
      <c r="A72" s="30" t="s">
        <v>78</v>
      </c>
      <c r="B72" s="31" t="s">
        <v>77</v>
      </c>
      <c r="C72" s="10">
        <v>13516</v>
      </c>
      <c r="D72" s="57"/>
      <c r="E72" s="11">
        <v>13516</v>
      </c>
      <c r="F72" s="6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1:51">
      <c r="A73" s="22">
        <v>3020200</v>
      </c>
      <c r="B73" s="19" t="s">
        <v>26</v>
      </c>
      <c r="C73" s="2">
        <f>C74+C76</f>
        <v>11566</v>
      </c>
      <c r="D73" s="57"/>
      <c r="E73" s="8">
        <f>E74+E76</f>
        <v>11566</v>
      </c>
      <c r="F73" s="61"/>
    </row>
    <row r="74" spans="1:51">
      <c r="A74" s="30">
        <v>3020230</v>
      </c>
      <c r="B74" s="38" t="s">
        <v>27</v>
      </c>
      <c r="C74" s="2">
        <f>C75</f>
        <v>8322</v>
      </c>
      <c r="D74" s="57"/>
      <c r="E74" s="8">
        <f>E75</f>
        <v>8322</v>
      </c>
      <c r="F74" s="61"/>
    </row>
    <row r="75" spans="1:51" ht="22.5">
      <c r="A75" s="30">
        <v>3020239</v>
      </c>
      <c r="B75" s="31" t="s">
        <v>79</v>
      </c>
      <c r="C75" s="2">
        <v>8322</v>
      </c>
      <c r="D75" s="57"/>
      <c r="E75" s="8">
        <v>8322</v>
      </c>
      <c r="F75" s="61"/>
    </row>
    <row r="76" spans="1:51" s="4" customFormat="1" ht="45.75" customHeight="1">
      <c r="A76" s="30">
        <v>3020242</v>
      </c>
      <c r="B76" s="39" t="s">
        <v>80</v>
      </c>
      <c r="C76" s="10">
        <v>3244</v>
      </c>
      <c r="D76" s="57"/>
      <c r="E76" s="11">
        <v>3244</v>
      </c>
      <c r="F76" s="6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1:51">
      <c r="A77" s="22" t="s">
        <v>82</v>
      </c>
      <c r="B77" s="40" t="s">
        <v>81</v>
      </c>
      <c r="C77" s="2">
        <f>C78</f>
        <v>1400</v>
      </c>
      <c r="D77" s="57"/>
      <c r="E77" s="8">
        <f>E78</f>
        <v>1400</v>
      </c>
      <c r="F77" s="61"/>
    </row>
    <row r="78" spans="1:51">
      <c r="A78" s="30" t="s">
        <v>83</v>
      </c>
      <c r="B78" s="39" t="s">
        <v>91</v>
      </c>
      <c r="C78" s="2">
        <v>1400</v>
      </c>
      <c r="D78" s="57"/>
      <c r="E78" s="8">
        <v>1400</v>
      </c>
      <c r="F78" s="61"/>
    </row>
    <row r="79" spans="1:51" s="4" customFormat="1">
      <c r="A79" s="22">
        <v>3020400</v>
      </c>
      <c r="B79" s="19" t="s">
        <v>84</v>
      </c>
      <c r="C79" s="5">
        <f>C80</f>
        <v>292</v>
      </c>
      <c r="D79" s="57"/>
      <c r="E79" s="9">
        <f>E80</f>
        <v>292</v>
      </c>
      <c r="F79" s="6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</row>
    <row r="80" spans="1:51">
      <c r="A80" s="30">
        <v>3020410</v>
      </c>
      <c r="B80" s="35" t="s">
        <v>85</v>
      </c>
      <c r="C80" s="2">
        <f>C81</f>
        <v>292</v>
      </c>
      <c r="D80" s="57"/>
      <c r="E80" s="8">
        <f>E81</f>
        <v>292</v>
      </c>
      <c r="F80" s="61"/>
    </row>
    <row r="81" spans="1:51" ht="26.25" customHeight="1">
      <c r="A81" s="30">
        <v>3020413</v>
      </c>
      <c r="B81" s="19" t="s">
        <v>86</v>
      </c>
      <c r="C81" s="2">
        <v>292</v>
      </c>
      <c r="D81" s="57"/>
      <c r="E81" s="8">
        <v>292</v>
      </c>
      <c r="F81" s="61"/>
    </row>
    <row r="82" spans="1:51" s="4" customFormat="1" ht="25.5">
      <c r="A82" s="27">
        <v>500000</v>
      </c>
      <c r="B82" s="18" t="s">
        <v>87</v>
      </c>
      <c r="C82" s="5">
        <v>1815</v>
      </c>
      <c r="D82" s="57">
        <f>E82-C82</f>
        <v>230</v>
      </c>
      <c r="E82" s="9">
        <v>2045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</row>
    <row r="83" spans="1:51" s="54" customFormat="1">
      <c r="A83" s="50">
        <v>8500000</v>
      </c>
      <c r="B83" s="51" t="s">
        <v>88</v>
      </c>
      <c r="C83" s="52">
        <f>C9+C47+C82</f>
        <v>24903</v>
      </c>
      <c r="D83" s="57">
        <f>E83-C83</f>
        <v>-1552</v>
      </c>
      <c r="E83" s="53">
        <f>E9+E47+E82</f>
        <v>23351</v>
      </c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</row>
    <row r="84" spans="1:51" s="54" customFormat="1">
      <c r="A84" s="50">
        <v>3029000</v>
      </c>
      <c r="B84" s="55" t="s">
        <v>29</v>
      </c>
      <c r="C84" s="52">
        <f>C66</f>
        <v>118948</v>
      </c>
      <c r="D84" s="57"/>
      <c r="E84" s="53">
        <f>E66</f>
        <v>118948</v>
      </c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</row>
    <row r="85" spans="1:51" ht="13.5" thickBot="1">
      <c r="A85" s="41">
        <v>8900000</v>
      </c>
      <c r="B85" s="42" t="s">
        <v>89</v>
      </c>
      <c r="C85" s="12">
        <f>C83+C84</f>
        <v>143851</v>
      </c>
      <c r="D85" s="58">
        <f>E85-C85</f>
        <v>-1552</v>
      </c>
      <c r="E85" s="13">
        <f>E83+E84</f>
        <v>142299</v>
      </c>
    </row>
    <row r="134" spans="2:2">
      <c r="B134" s="16"/>
    </row>
    <row r="135" spans="2:2">
      <c r="B135" s="16"/>
    </row>
    <row r="136" spans="2:2">
      <c r="B136" s="16"/>
    </row>
    <row r="137" spans="2:2">
      <c r="B137" s="16"/>
    </row>
    <row r="138" spans="2:2">
      <c r="B138" s="16"/>
    </row>
    <row r="139" spans="2:2">
      <c r="B139" s="16"/>
    </row>
    <row r="140" spans="2:2">
      <c r="B140" s="16"/>
    </row>
    <row r="141" spans="2:2">
      <c r="B141" s="16"/>
    </row>
    <row r="142" spans="2:2">
      <c r="B142" s="16"/>
    </row>
    <row r="143" spans="2:2">
      <c r="B143" s="16"/>
    </row>
    <row r="144" spans="2:2">
      <c r="B144" s="16"/>
    </row>
    <row r="145" spans="2:2">
      <c r="B145" s="16"/>
    </row>
    <row r="146" spans="2:2">
      <c r="B146" s="16"/>
    </row>
    <row r="147" spans="2:2">
      <c r="B147" s="16"/>
    </row>
    <row r="148" spans="2:2">
      <c r="B148" s="16"/>
    </row>
    <row r="149" spans="2:2">
      <c r="B149" s="16"/>
    </row>
    <row r="150" spans="2:2">
      <c r="B150" s="16"/>
    </row>
    <row r="151" spans="2:2">
      <c r="B151" s="16"/>
    </row>
    <row r="152" spans="2:2">
      <c r="B152" s="16"/>
    </row>
    <row r="153" spans="2:2">
      <c r="B153" s="16"/>
    </row>
    <row r="154" spans="2:2">
      <c r="B154" s="16"/>
    </row>
    <row r="155" spans="2:2">
      <c r="B155" s="16"/>
    </row>
    <row r="156" spans="2:2">
      <c r="B156" s="16"/>
    </row>
    <row r="157" spans="2:2">
      <c r="B157" s="16"/>
    </row>
    <row r="158" spans="2:2">
      <c r="B158" s="16"/>
    </row>
    <row r="159" spans="2:2">
      <c r="B159" s="16"/>
    </row>
    <row r="160" spans="2:2">
      <c r="B160" s="16"/>
    </row>
    <row r="161" spans="2:2">
      <c r="B161" s="16"/>
    </row>
    <row r="162" spans="2:2">
      <c r="B162" s="16"/>
    </row>
    <row r="163" spans="2:2">
      <c r="B163" s="16"/>
    </row>
    <row r="164" spans="2:2">
      <c r="B164" s="16"/>
    </row>
    <row r="165" spans="2:2">
      <c r="B165" s="16"/>
    </row>
    <row r="166" spans="2:2">
      <c r="B166" s="16"/>
    </row>
    <row r="167" spans="2:2">
      <c r="B167" s="16"/>
    </row>
    <row r="168" spans="2:2">
      <c r="B168" s="16"/>
    </row>
    <row r="169" spans="2:2">
      <c r="B169" s="16"/>
    </row>
    <row r="170" spans="2:2">
      <c r="B170" s="16"/>
    </row>
    <row r="171" spans="2:2">
      <c r="B171" s="16"/>
    </row>
    <row r="172" spans="2:2">
      <c r="B172" s="16"/>
    </row>
    <row r="173" spans="2:2">
      <c r="B173" s="16"/>
    </row>
    <row r="174" spans="2:2">
      <c r="B174" s="16"/>
    </row>
    <row r="175" spans="2:2">
      <c r="B175" s="16"/>
    </row>
    <row r="176" spans="2:2">
      <c r="B176" s="16"/>
    </row>
    <row r="177" spans="2:2">
      <c r="B177" s="16"/>
    </row>
    <row r="178" spans="2:2">
      <c r="B178" s="16"/>
    </row>
    <row r="179" spans="2:2">
      <c r="B179" s="16"/>
    </row>
    <row r="180" spans="2:2">
      <c r="B180" s="16"/>
    </row>
    <row r="181" spans="2:2">
      <c r="B181" s="16"/>
    </row>
    <row r="182" spans="2:2">
      <c r="B182" s="16"/>
    </row>
    <row r="183" spans="2:2">
      <c r="B183" s="16"/>
    </row>
    <row r="184" spans="2:2">
      <c r="B184" s="16"/>
    </row>
    <row r="185" spans="2:2">
      <c r="B185" s="16"/>
    </row>
    <row r="186" spans="2:2">
      <c r="B186" s="16"/>
    </row>
    <row r="187" spans="2:2">
      <c r="B187" s="16"/>
    </row>
    <row r="188" spans="2:2">
      <c r="B188" s="16"/>
    </row>
    <row r="189" spans="2:2">
      <c r="B189" s="16"/>
    </row>
    <row r="190" spans="2:2">
      <c r="B190" s="16"/>
    </row>
    <row r="191" spans="2:2">
      <c r="B191" s="16"/>
    </row>
    <row r="192" spans="2:2">
      <c r="B192" s="16"/>
    </row>
    <row r="193" spans="2:2">
      <c r="B193" s="16"/>
    </row>
    <row r="194" spans="2:2">
      <c r="B194" s="16"/>
    </row>
    <row r="195" spans="2:2">
      <c r="B195" s="16"/>
    </row>
    <row r="196" spans="2:2">
      <c r="B196" s="16"/>
    </row>
    <row r="197" spans="2:2">
      <c r="B197" s="16"/>
    </row>
    <row r="198" spans="2:2">
      <c r="B198" s="16"/>
    </row>
    <row r="199" spans="2:2">
      <c r="B199" s="16"/>
    </row>
    <row r="200" spans="2:2">
      <c r="B200" s="16"/>
    </row>
    <row r="201" spans="2:2">
      <c r="B201" s="16"/>
    </row>
    <row r="202" spans="2:2">
      <c r="B202" s="16"/>
    </row>
    <row r="203" spans="2:2">
      <c r="B203" s="16"/>
    </row>
    <row r="204" spans="2:2">
      <c r="B204" s="16"/>
    </row>
    <row r="205" spans="2:2">
      <c r="B205" s="16"/>
    </row>
    <row r="206" spans="2:2">
      <c r="B206" s="16"/>
    </row>
    <row r="207" spans="2:2">
      <c r="B207" s="16"/>
    </row>
    <row r="208" spans="2:2">
      <c r="B208" s="16"/>
    </row>
    <row r="209" spans="2:2">
      <c r="B209" s="16"/>
    </row>
    <row r="210" spans="2:2">
      <c r="B210" s="16"/>
    </row>
    <row r="211" spans="2:2">
      <c r="B211" s="16"/>
    </row>
    <row r="212" spans="2:2">
      <c r="B212" s="16"/>
    </row>
    <row r="213" spans="2:2">
      <c r="B213" s="16"/>
    </row>
    <row r="214" spans="2:2">
      <c r="B214" s="16"/>
    </row>
    <row r="215" spans="2:2">
      <c r="B215" s="16"/>
    </row>
    <row r="216" spans="2:2">
      <c r="B216" s="16"/>
    </row>
    <row r="217" spans="2:2">
      <c r="B217" s="16"/>
    </row>
    <row r="218" spans="2:2">
      <c r="B218" s="16"/>
    </row>
    <row r="219" spans="2:2">
      <c r="B219" s="16"/>
    </row>
    <row r="220" spans="2:2">
      <c r="B220" s="16"/>
    </row>
    <row r="221" spans="2:2">
      <c r="B221" s="16"/>
    </row>
    <row r="222" spans="2:2">
      <c r="B222" s="16"/>
    </row>
    <row r="223" spans="2:2">
      <c r="B223" s="16"/>
    </row>
    <row r="224" spans="2:2">
      <c r="B224" s="16"/>
    </row>
    <row r="225" spans="2:2">
      <c r="B225" s="16"/>
    </row>
    <row r="226" spans="2:2">
      <c r="B226" s="16"/>
    </row>
    <row r="227" spans="2:2">
      <c r="B227" s="16"/>
    </row>
    <row r="228" spans="2:2">
      <c r="B228" s="16"/>
    </row>
    <row r="229" spans="2:2">
      <c r="B229" s="16"/>
    </row>
    <row r="230" spans="2:2">
      <c r="B230" s="16"/>
    </row>
    <row r="231" spans="2:2">
      <c r="B231" s="16"/>
    </row>
    <row r="232" spans="2:2">
      <c r="B232" s="16"/>
    </row>
    <row r="233" spans="2:2">
      <c r="B233" s="16"/>
    </row>
    <row r="234" spans="2:2">
      <c r="B234" s="16"/>
    </row>
    <row r="235" spans="2:2">
      <c r="B235" s="16"/>
    </row>
    <row r="236" spans="2:2">
      <c r="B236" s="16"/>
    </row>
    <row r="237" spans="2:2">
      <c r="B237" s="16"/>
    </row>
    <row r="238" spans="2:2">
      <c r="B238" s="16"/>
    </row>
    <row r="239" spans="2:2">
      <c r="B239" s="16"/>
    </row>
    <row r="240" spans="2:2">
      <c r="B240" s="16"/>
    </row>
    <row r="241" spans="2:2">
      <c r="B241" s="16"/>
    </row>
    <row r="242" spans="2:2">
      <c r="B242" s="16"/>
    </row>
    <row r="243" spans="2:2">
      <c r="B243" s="16"/>
    </row>
    <row r="244" spans="2:2">
      <c r="B244" s="16"/>
    </row>
    <row r="245" spans="2:2">
      <c r="B245" s="16"/>
    </row>
    <row r="246" spans="2:2">
      <c r="B246" s="16"/>
    </row>
    <row r="247" spans="2:2">
      <c r="B247" s="16"/>
    </row>
    <row r="248" spans="2:2">
      <c r="B248" s="16"/>
    </row>
    <row r="249" spans="2:2">
      <c r="B249" s="16"/>
    </row>
    <row r="250" spans="2:2">
      <c r="B250" s="16"/>
    </row>
    <row r="251" spans="2:2">
      <c r="B251" s="16"/>
    </row>
    <row r="252" spans="2:2">
      <c r="B252" s="16"/>
    </row>
    <row r="253" spans="2:2">
      <c r="B253" s="16"/>
    </row>
    <row r="254" spans="2:2">
      <c r="B254" s="16"/>
    </row>
    <row r="255" spans="2:2">
      <c r="B255" s="16"/>
    </row>
    <row r="256" spans="2:2">
      <c r="B256" s="16"/>
    </row>
    <row r="257" spans="2:2">
      <c r="B257" s="16"/>
    </row>
    <row r="258" spans="2:2">
      <c r="B258" s="16"/>
    </row>
    <row r="259" spans="2:2">
      <c r="B259" s="16"/>
    </row>
    <row r="260" spans="2:2">
      <c r="B260" s="16"/>
    </row>
    <row r="261" spans="2:2">
      <c r="B261" s="16"/>
    </row>
    <row r="262" spans="2:2">
      <c r="B262" s="16"/>
    </row>
    <row r="263" spans="2:2">
      <c r="B263" s="16"/>
    </row>
    <row r="264" spans="2:2">
      <c r="B264" s="16"/>
    </row>
    <row r="265" spans="2:2">
      <c r="B265" s="16"/>
    </row>
    <row r="266" spans="2:2">
      <c r="B266" s="16"/>
    </row>
    <row r="267" spans="2:2">
      <c r="B267" s="16"/>
    </row>
    <row r="268" spans="2:2">
      <c r="B268" s="16"/>
    </row>
    <row r="269" spans="2:2">
      <c r="B269" s="16"/>
    </row>
    <row r="270" spans="2:2">
      <c r="B270" s="16"/>
    </row>
    <row r="271" spans="2:2">
      <c r="B271" s="16"/>
    </row>
    <row r="272" spans="2:2">
      <c r="B272" s="16"/>
    </row>
    <row r="273" spans="2:2">
      <c r="B273" s="16"/>
    </row>
    <row r="274" spans="2:2">
      <c r="B274" s="16"/>
    </row>
    <row r="275" spans="2:2">
      <c r="B275" s="16"/>
    </row>
    <row r="276" spans="2:2">
      <c r="B276" s="16"/>
    </row>
    <row r="277" spans="2:2">
      <c r="B277" s="16"/>
    </row>
    <row r="278" spans="2:2">
      <c r="B278" s="16"/>
    </row>
    <row r="279" spans="2:2">
      <c r="B279" s="16"/>
    </row>
    <row r="280" spans="2:2">
      <c r="B280" s="16"/>
    </row>
    <row r="281" spans="2:2">
      <c r="B281" s="16"/>
    </row>
    <row r="282" spans="2:2">
      <c r="B282" s="16"/>
    </row>
    <row r="283" spans="2:2">
      <c r="B283" s="16"/>
    </row>
    <row r="284" spans="2:2">
      <c r="B284" s="16"/>
    </row>
    <row r="285" spans="2:2">
      <c r="B285" s="16"/>
    </row>
    <row r="286" spans="2:2">
      <c r="B286" s="16"/>
    </row>
    <row r="287" spans="2:2">
      <c r="B287" s="16"/>
    </row>
    <row r="288" spans="2:2">
      <c r="B288" s="16"/>
    </row>
    <row r="289" spans="2:2">
      <c r="B289" s="16"/>
    </row>
    <row r="290" spans="2:2">
      <c r="B290" s="16"/>
    </row>
    <row r="291" spans="2:2">
      <c r="B291" s="16"/>
    </row>
    <row r="292" spans="2:2">
      <c r="B292" s="16"/>
    </row>
    <row r="293" spans="2:2">
      <c r="B293" s="16"/>
    </row>
    <row r="294" spans="2:2">
      <c r="B294" s="16"/>
    </row>
    <row r="295" spans="2:2">
      <c r="B295" s="16"/>
    </row>
    <row r="296" spans="2:2">
      <c r="B296" s="16"/>
    </row>
    <row r="297" spans="2:2">
      <c r="B297" s="16"/>
    </row>
    <row r="298" spans="2:2">
      <c r="B298" s="16"/>
    </row>
    <row r="299" spans="2:2">
      <c r="B299" s="16"/>
    </row>
    <row r="300" spans="2:2">
      <c r="B300" s="16"/>
    </row>
    <row r="301" spans="2:2">
      <c r="B301" s="16"/>
    </row>
    <row r="302" spans="2:2">
      <c r="B302" s="16"/>
    </row>
    <row r="303" spans="2:2">
      <c r="B303" s="16"/>
    </row>
    <row r="304" spans="2:2">
      <c r="B304" s="16"/>
    </row>
    <row r="305" spans="2:2">
      <c r="B305" s="16"/>
    </row>
    <row r="306" spans="2:2">
      <c r="B306" s="16"/>
    </row>
    <row r="307" spans="2:2">
      <c r="B307" s="16"/>
    </row>
    <row r="308" spans="2:2">
      <c r="B308" s="16"/>
    </row>
    <row r="309" spans="2:2">
      <c r="B309" s="16"/>
    </row>
    <row r="310" spans="2:2">
      <c r="B310" s="16"/>
    </row>
    <row r="311" spans="2:2">
      <c r="B311" s="16"/>
    </row>
    <row r="312" spans="2:2">
      <c r="B312" s="16"/>
    </row>
    <row r="313" spans="2:2">
      <c r="B313" s="16"/>
    </row>
    <row r="314" spans="2:2">
      <c r="B314" s="16"/>
    </row>
    <row r="315" spans="2:2">
      <c r="B315" s="16"/>
    </row>
    <row r="316" spans="2:2">
      <c r="B316" s="16"/>
    </row>
    <row r="317" spans="2:2">
      <c r="B317" s="16"/>
    </row>
    <row r="318" spans="2:2">
      <c r="B318" s="16"/>
    </row>
    <row r="319" spans="2:2">
      <c r="B319" s="16"/>
    </row>
    <row r="320" spans="2:2">
      <c r="B320" s="16"/>
    </row>
    <row r="321" spans="2:2">
      <c r="B321" s="16"/>
    </row>
    <row r="322" spans="2:2">
      <c r="B322" s="16"/>
    </row>
    <row r="323" spans="2:2">
      <c r="B323" s="16"/>
    </row>
    <row r="324" spans="2:2">
      <c r="B324" s="16"/>
    </row>
    <row r="325" spans="2:2">
      <c r="B325" s="16"/>
    </row>
    <row r="326" spans="2:2">
      <c r="B326" s="16"/>
    </row>
    <row r="327" spans="2:2">
      <c r="B327" s="16"/>
    </row>
    <row r="328" spans="2:2">
      <c r="B328" s="16"/>
    </row>
    <row r="329" spans="2:2">
      <c r="B329" s="16"/>
    </row>
    <row r="330" spans="2:2">
      <c r="B330" s="16"/>
    </row>
    <row r="331" spans="2:2">
      <c r="B331" s="16"/>
    </row>
    <row r="332" spans="2:2">
      <c r="B332" s="16"/>
    </row>
    <row r="333" spans="2:2">
      <c r="B333" s="16"/>
    </row>
    <row r="334" spans="2:2">
      <c r="B334" s="16"/>
    </row>
    <row r="335" spans="2:2">
      <c r="B335" s="16"/>
    </row>
    <row r="336" spans="2:2">
      <c r="B336" s="16"/>
    </row>
    <row r="337" spans="2:2">
      <c r="B337" s="16"/>
    </row>
    <row r="338" spans="2:2">
      <c r="B338" s="16"/>
    </row>
    <row r="339" spans="2:2">
      <c r="B339" s="16"/>
    </row>
    <row r="340" spans="2:2">
      <c r="B340" s="16"/>
    </row>
    <row r="341" spans="2:2">
      <c r="B341" s="16"/>
    </row>
    <row r="342" spans="2:2">
      <c r="B342" s="16"/>
    </row>
    <row r="343" spans="2:2">
      <c r="B343" s="16"/>
    </row>
    <row r="344" spans="2:2">
      <c r="B344" s="16"/>
    </row>
    <row r="345" spans="2:2">
      <c r="B345" s="16"/>
    </row>
    <row r="346" spans="2:2">
      <c r="B346" s="16"/>
    </row>
    <row r="347" spans="2:2">
      <c r="B347" s="16"/>
    </row>
    <row r="348" spans="2:2">
      <c r="B348" s="16"/>
    </row>
    <row r="349" spans="2:2">
      <c r="B349" s="16"/>
    </row>
    <row r="350" spans="2:2">
      <c r="B350" s="16"/>
    </row>
    <row r="351" spans="2:2">
      <c r="B351" s="16"/>
    </row>
    <row r="352" spans="2:2">
      <c r="B352" s="16"/>
    </row>
    <row r="353" spans="2:2">
      <c r="B353" s="16"/>
    </row>
    <row r="354" spans="2:2">
      <c r="B354" s="16"/>
    </row>
    <row r="355" spans="2:2">
      <c r="B355" s="16"/>
    </row>
    <row r="356" spans="2:2">
      <c r="B356" s="16"/>
    </row>
    <row r="357" spans="2:2">
      <c r="B357" s="16"/>
    </row>
    <row r="358" spans="2:2">
      <c r="B358" s="16"/>
    </row>
    <row r="359" spans="2:2">
      <c r="B359" s="16"/>
    </row>
    <row r="360" spans="2:2">
      <c r="B360" s="16"/>
    </row>
    <row r="361" spans="2:2">
      <c r="B361" s="16"/>
    </row>
    <row r="362" spans="2:2">
      <c r="B362" s="16"/>
    </row>
    <row r="363" spans="2:2">
      <c r="B363" s="16"/>
    </row>
    <row r="364" spans="2:2">
      <c r="B364" s="16"/>
    </row>
    <row r="365" spans="2:2">
      <c r="B365" s="16"/>
    </row>
    <row r="366" spans="2:2">
      <c r="B366" s="16"/>
    </row>
    <row r="367" spans="2:2">
      <c r="B367" s="16"/>
    </row>
    <row r="368" spans="2:2">
      <c r="B368" s="16"/>
    </row>
    <row r="369" spans="2:2">
      <c r="B369" s="16"/>
    </row>
    <row r="370" spans="2:2">
      <c r="B370" s="16"/>
    </row>
    <row r="371" spans="2:2">
      <c r="B371" s="16"/>
    </row>
    <row r="372" spans="2:2">
      <c r="B372" s="16"/>
    </row>
    <row r="373" spans="2:2">
      <c r="B373" s="16"/>
    </row>
    <row r="374" spans="2:2">
      <c r="B374" s="16"/>
    </row>
    <row r="375" spans="2:2">
      <c r="B375" s="16"/>
    </row>
    <row r="376" spans="2:2">
      <c r="B376" s="16"/>
    </row>
    <row r="377" spans="2:2">
      <c r="B377" s="16"/>
    </row>
    <row r="378" spans="2:2">
      <c r="B378" s="16"/>
    </row>
    <row r="379" spans="2:2">
      <c r="B379" s="16"/>
    </row>
    <row r="380" spans="2:2">
      <c r="B380" s="16"/>
    </row>
    <row r="381" spans="2:2">
      <c r="B381" s="16"/>
    </row>
    <row r="382" spans="2:2">
      <c r="B382" s="16"/>
    </row>
    <row r="383" spans="2:2">
      <c r="B383" s="16"/>
    </row>
    <row r="384" spans="2:2">
      <c r="B384" s="16"/>
    </row>
    <row r="385" spans="2:2">
      <c r="B385" s="16"/>
    </row>
    <row r="386" spans="2:2">
      <c r="B386" s="16"/>
    </row>
    <row r="387" spans="2:2">
      <c r="B387" s="16"/>
    </row>
    <row r="388" spans="2:2">
      <c r="B388" s="16"/>
    </row>
    <row r="389" spans="2:2">
      <c r="B389" s="16"/>
    </row>
    <row r="390" spans="2:2">
      <c r="B390" s="16"/>
    </row>
    <row r="391" spans="2:2">
      <c r="B391" s="16"/>
    </row>
    <row r="392" spans="2:2">
      <c r="B392" s="16"/>
    </row>
    <row r="393" spans="2:2">
      <c r="B393" s="16"/>
    </row>
    <row r="394" spans="2:2">
      <c r="B394" s="16"/>
    </row>
    <row r="395" spans="2:2">
      <c r="B395" s="16"/>
    </row>
    <row r="396" spans="2:2">
      <c r="B396" s="16"/>
    </row>
    <row r="397" spans="2:2">
      <c r="B397" s="16"/>
    </row>
    <row r="398" spans="2:2">
      <c r="B398" s="16"/>
    </row>
    <row r="399" spans="2:2">
      <c r="B399" s="16"/>
    </row>
    <row r="400" spans="2:2">
      <c r="B400" s="16"/>
    </row>
    <row r="401" spans="2:2">
      <c r="B401" s="16"/>
    </row>
    <row r="402" spans="2:2">
      <c r="B402" s="16"/>
    </row>
    <row r="403" spans="2:2">
      <c r="B403" s="16"/>
    </row>
    <row r="404" spans="2:2">
      <c r="B404" s="16"/>
    </row>
    <row r="405" spans="2:2">
      <c r="B405" s="16"/>
    </row>
    <row r="406" spans="2:2">
      <c r="B406" s="16"/>
    </row>
    <row r="407" spans="2:2">
      <c r="B407" s="16"/>
    </row>
    <row r="408" spans="2:2">
      <c r="B408" s="16"/>
    </row>
    <row r="409" spans="2:2">
      <c r="B409" s="16"/>
    </row>
    <row r="410" spans="2:2">
      <c r="B410" s="16"/>
    </row>
    <row r="411" spans="2:2">
      <c r="B411" s="16"/>
    </row>
    <row r="412" spans="2:2">
      <c r="B412" s="16"/>
    </row>
    <row r="413" spans="2:2">
      <c r="B413" s="16"/>
    </row>
    <row r="414" spans="2:2">
      <c r="B414" s="16"/>
    </row>
    <row r="415" spans="2:2">
      <c r="B415" s="16"/>
    </row>
    <row r="416" spans="2:2">
      <c r="B416" s="16"/>
    </row>
    <row r="417" spans="2:2">
      <c r="B417" s="16"/>
    </row>
    <row r="418" spans="2:2">
      <c r="B418" s="16"/>
    </row>
    <row r="419" spans="2:2">
      <c r="B419" s="16"/>
    </row>
    <row r="420" spans="2:2">
      <c r="B420" s="16"/>
    </row>
    <row r="421" spans="2:2">
      <c r="B421" s="16"/>
    </row>
    <row r="422" spans="2:2">
      <c r="B422" s="16"/>
    </row>
    <row r="423" spans="2:2">
      <c r="B423" s="16"/>
    </row>
    <row r="424" spans="2:2">
      <c r="B424" s="16"/>
    </row>
    <row r="425" spans="2:2">
      <c r="B425" s="16"/>
    </row>
    <row r="426" spans="2:2">
      <c r="B426" s="16"/>
    </row>
    <row r="427" spans="2:2">
      <c r="B427" s="16"/>
    </row>
    <row r="428" spans="2:2">
      <c r="B428" s="16"/>
    </row>
    <row r="429" spans="2:2">
      <c r="B429" s="16"/>
    </row>
    <row r="430" spans="2:2">
      <c r="B430" s="16"/>
    </row>
    <row r="431" spans="2:2">
      <c r="B431" s="16"/>
    </row>
    <row r="432" spans="2:2">
      <c r="B432" s="16"/>
    </row>
    <row r="433" spans="2:2">
      <c r="B433" s="16"/>
    </row>
    <row r="434" spans="2:2">
      <c r="B434" s="16"/>
    </row>
    <row r="435" spans="2:2">
      <c r="B435" s="16"/>
    </row>
    <row r="436" spans="2:2">
      <c r="B436" s="16"/>
    </row>
    <row r="437" spans="2:2">
      <c r="B437" s="16"/>
    </row>
    <row r="438" spans="2:2">
      <c r="B438" s="16"/>
    </row>
    <row r="439" spans="2:2">
      <c r="B439" s="16"/>
    </row>
    <row r="440" spans="2:2">
      <c r="B440" s="16"/>
    </row>
    <row r="441" spans="2:2">
      <c r="B441" s="16"/>
    </row>
    <row r="442" spans="2:2">
      <c r="B442" s="16"/>
    </row>
    <row r="443" spans="2:2">
      <c r="B443" s="16"/>
    </row>
    <row r="444" spans="2:2">
      <c r="B444" s="16"/>
    </row>
    <row r="445" spans="2:2">
      <c r="B445" s="16"/>
    </row>
    <row r="446" spans="2:2">
      <c r="B446" s="16"/>
    </row>
    <row r="447" spans="2:2">
      <c r="B447" s="16"/>
    </row>
    <row r="448" spans="2:2">
      <c r="B448" s="16"/>
    </row>
    <row r="449" spans="2:2">
      <c r="B449" s="16"/>
    </row>
    <row r="450" spans="2:2">
      <c r="B450" s="16"/>
    </row>
    <row r="451" spans="2:2">
      <c r="B451" s="16"/>
    </row>
    <row r="452" spans="2:2">
      <c r="B452" s="16"/>
    </row>
    <row r="453" spans="2:2">
      <c r="B453" s="16"/>
    </row>
    <row r="454" spans="2:2">
      <c r="B454" s="16"/>
    </row>
    <row r="455" spans="2:2">
      <c r="B455" s="16"/>
    </row>
    <row r="456" spans="2:2">
      <c r="B456" s="16"/>
    </row>
    <row r="457" spans="2:2">
      <c r="B457" s="16"/>
    </row>
    <row r="458" spans="2:2">
      <c r="B458" s="16"/>
    </row>
    <row r="459" spans="2:2">
      <c r="B459" s="16"/>
    </row>
    <row r="460" spans="2:2">
      <c r="B460" s="16"/>
    </row>
    <row r="461" spans="2:2">
      <c r="B461" s="16"/>
    </row>
    <row r="462" spans="2:2">
      <c r="B462" s="16"/>
    </row>
    <row r="463" spans="2:2">
      <c r="B463" s="16"/>
    </row>
    <row r="464" spans="2:2">
      <c r="B464" s="16"/>
    </row>
    <row r="465" spans="1:5">
      <c r="B465" s="16"/>
    </row>
    <row r="466" spans="1:5">
      <c r="B466" s="16"/>
    </row>
    <row r="467" spans="1:5">
      <c r="B467" s="16"/>
    </row>
    <row r="468" spans="1:5">
      <c r="B468" s="16"/>
    </row>
    <row r="469" spans="1:5">
      <c r="A469" s="47"/>
      <c r="B469" s="48"/>
      <c r="C469" s="47"/>
      <c r="D469" s="48"/>
      <c r="E469" s="47"/>
    </row>
    <row r="470" spans="1:5">
      <c r="A470" s="47"/>
      <c r="B470" s="48"/>
      <c r="C470" s="47"/>
      <c r="D470" s="48"/>
      <c r="E470" s="47"/>
    </row>
    <row r="471" spans="1:5">
      <c r="A471" s="47"/>
      <c r="B471" s="48"/>
      <c r="C471" s="47"/>
      <c r="D471" s="48"/>
      <c r="E471" s="47"/>
    </row>
    <row r="472" spans="1:5">
      <c r="A472" s="47"/>
      <c r="B472" s="48"/>
      <c r="C472" s="47"/>
      <c r="D472" s="48"/>
      <c r="E472" s="47"/>
    </row>
    <row r="473" spans="1:5">
      <c r="A473" s="47"/>
      <c r="B473" s="48"/>
      <c r="C473" s="47"/>
      <c r="D473" s="48"/>
      <c r="E473" s="47"/>
    </row>
    <row r="474" spans="1:5">
      <c r="A474" s="47"/>
      <c r="B474" s="48"/>
      <c r="C474" s="47"/>
      <c r="D474" s="48"/>
      <c r="E474" s="47"/>
    </row>
    <row r="475" spans="1:5">
      <c r="A475" s="47"/>
      <c r="B475" s="48"/>
      <c r="C475" s="47"/>
      <c r="D475" s="48"/>
      <c r="E475" s="47"/>
    </row>
    <row r="476" spans="1:5">
      <c r="A476" s="47"/>
      <c r="B476" s="48"/>
      <c r="C476" s="47"/>
      <c r="D476" s="48"/>
      <c r="E476" s="47"/>
    </row>
    <row r="477" spans="1:5">
      <c r="A477" s="47"/>
      <c r="B477" s="48"/>
      <c r="C477" s="47"/>
      <c r="D477" s="48"/>
      <c r="E477" s="47"/>
    </row>
    <row r="478" spans="1:5">
      <c r="A478" s="47"/>
      <c r="B478" s="48"/>
      <c r="C478" s="47"/>
      <c r="D478" s="48"/>
      <c r="E478" s="47"/>
    </row>
    <row r="479" spans="1:5">
      <c r="A479" s="47"/>
      <c r="B479" s="48"/>
      <c r="C479" s="47"/>
      <c r="D479" s="48"/>
      <c r="E479" s="47"/>
    </row>
    <row r="480" spans="1:5">
      <c r="A480" s="47"/>
      <c r="B480" s="48"/>
      <c r="C480" s="47"/>
      <c r="D480" s="48"/>
      <c r="E480" s="47"/>
    </row>
    <row r="481" spans="1:5">
      <c r="A481" s="47"/>
      <c r="B481" s="48"/>
      <c r="C481" s="47"/>
      <c r="D481" s="48"/>
      <c r="E481" s="47"/>
    </row>
    <row r="482" spans="1:5">
      <c r="A482" s="47"/>
      <c r="B482" s="48"/>
      <c r="C482" s="47"/>
      <c r="D482" s="48"/>
      <c r="E482" s="47"/>
    </row>
    <row r="483" spans="1:5">
      <c r="A483" s="47"/>
      <c r="B483" s="48"/>
      <c r="C483" s="47"/>
      <c r="D483" s="48"/>
      <c r="E483" s="47"/>
    </row>
    <row r="484" spans="1:5">
      <c r="A484" s="47"/>
      <c r="B484" s="48"/>
      <c r="C484" s="47"/>
      <c r="D484" s="48"/>
      <c r="E484" s="47"/>
    </row>
    <row r="485" spans="1:5">
      <c r="A485" s="47"/>
      <c r="B485" s="48"/>
      <c r="C485" s="47"/>
      <c r="D485" s="48"/>
      <c r="E485" s="47"/>
    </row>
    <row r="486" spans="1:5">
      <c r="A486" s="47"/>
      <c r="B486" s="48"/>
      <c r="C486" s="47"/>
      <c r="D486" s="48"/>
      <c r="E486" s="47"/>
    </row>
    <row r="487" spans="1:5">
      <c r="A487" s="47"/>
      <c r="B487" s="48"/>
      <c r="C487" s="47"/>
      <c r="D487" s="48"/>
      <c r="E487" s="47"/>
    </row>
    <row r="488" spans="1:5">
      <c r="A488" s="47"/>
      <c r="B488" s="48"/>
      <c r="C488" s="47"/>
      <c r="D488" s="48"/>
      <c r="E488" s="47"/>
    </row>
    <row r="489" spans="1:5">
      <c r="A489" s="47"/>
      <c r="B489" s="48"/>
      <c r="C489" s="47"/>
      <c r="D489" s="48"/>
      <c r="E489" s="47"/>
    </row>
    <row r="490" spans="1:5">
      <c r="A490" s="47"/>
      <c r="B490" s="48"/>
      <c r="C490" s="47"/>
      <c r="D490" s="48"/>
      <c r="E490" s="47"/>
    </row>
    <row r="491" spans="1:5">
      <c r="A491" s="47"/>
      <c r="B491" s="48"/>
      <c r="C491" s="47"/>
      <c r="D491" s="48"/>
      <c r="E491" s="47"/>
    </row>
    <row r="492" spans="1:5">
      <c r="A492" s="47"/>
      <c r="B492" s="48"/>
      <c r="C492" s="47"/>
      <c r="D492" s="48"/>
      <c r="E492" s="47"/>
    </row>
    <row r="493" spans="1:5">
      <c r="A493" s="47"/>
      <c r="B493" s="48"/>
      <c r="C493" s="47"/>
      <c r="D493" s="48"/>
      <c r="E493" s="47"/>
    </row>
    <row r="494" spans="1:5">
      <c r="A494" s="47"/>
      <c r="B494" s="48"/>
      <c r="C494" s="47"/>
      <c r="D494" s="48"/>
      <c r="E494" s="47"/>
    </row>
    <row r="495" spans="1:5">
      <c r="A495" s="47"/>
      <c r="B495" s="48"/>
      <c r="C495" s="47"/>
      <c r="D495" s="48"/>
      <c r="E495" s="47"/>
    </row>
    <row r="496" spans="1:5">
      <c r="A496" s="47"/>
      <c r="B496" s="48"/>
      <c r="C496" s="47"/>
      <c r="D496" s="48"/>
      <c r="E496" s="47"/>
    </row>
    <row r="497" spans="1:5">
      <c r="A497" s="47"/>
      <c r="B497" s="48"/>
      <c r="C497" s="47"/>
      <c r="D497" s="48"/>
      <c r="E497" s="47"/>
    </row>
    <row r="498" spans="1:5">
      <c r="A498" s="47"/>
      <c r="B498" s="48"/>
      <c r="C498" s="47"/>
      <c r="D498" s="48"/>
      <c r="E498" s="47"/>
    </row>
    <row r="499" spans="1:5">
      <c r="B499" s="16"/>
    </row>
    <row r="500" spans="1:5">
      <c r="B500" s="16"/>
    </row>
    <row r="501" spans="1:5">
      <c r="B501" s="16"/>
    </row>
    <row r="502" spans="1:5">
      <c r="B502" s="16"/>
    </row>
    <row r="503" spans="1:5">
      <c r="B503" s="16"/>
    </row>
    <row r="504" spans="1:5">
      <c r="B504" s="16"/>
    </row>
    <row r="505" spans="1:5">
      <c r="B505" s="16"/>
    </row>
    <row r="506" spans="1:5">
      <c r="B506" s="16"/>
    </row>
    <row r="507" spans="1:5">
      <c r="B507" s="16"/>
    </row>
    <row r="508" spans="1:5">
      <c r="B508" s="16"/>
    </row>
    <row r="509" spans="1:5">
      <c r="B509" s="16"/>
    </row>
    <row r="510" spans="1:5">
      <c r="B510" s="16"/>
    </row>
    <row r="511" spans="1:5">
      <c r="B511" s="16"/>
    </row>
    <row r="512" spans="1:5">
      <c r="B512" s="16"/>
    </row>
    <row r="513" spans="2:2">
      <c r="B513" s="16"/>
    </row>
    <row r="514" spans="2:2">
      <c r="B514" s="16"/>
    </row>
    <row r="515" spans="2:2">
      <c r="B515" s="16"/>
    </row>
    <row r="516" spans="2:2">
      <c r="B516" s="16"/>
    </row>
    <row r="517" spans="2:2">
      <c r="B517" s="16"/>
    </row>
    <row r="518" spans="2:2">
      <c r="B518" s="16"/>
    </row>
    <row r="519" spans="2:2">
      <c r="B519" s="16"/>
    </row>
    <row r="520" spans="2:2">
      <c r="B520" s="16"/>
    </row>
    <row r="521" spans="2:2">
      <c r="B521" s="16"/>
    </row>
    <row r="522" spans="2:2">
      <c r="B522" s="16"/>
    </row>
    <row r="523" spans="2:2">
      <c r="B523" s="16"/>
    </row>
    <row r="524" spans="2:2">
      <c r="B524" s="16"/>
    </row>
    <row r="525" spans="2:2">
      <c r="B525" s="16"/>
    </row>
    <row r="526" spans="2:2">
      <c r="B526" s="16"/>
    </row>
    <row r="527" spans="2:2">
      <c r="B527" s="16"/>
    </row>
    <row r="528" spans="2:2">
      <c r="B528" s="16"/>
    </row>
    <row r="529" spans="2:2">
      <c r="B529" s="16"/>
    </row>
    <row r="530" spans="2:2">
      <c r="B530" s="16"/>
    </row>
    <row r="531" spans="2:2">
      <c r="B531" s="16"/>
    </row>
    <row r="532" spans="2:2">
      <c r="B532" s="16"/>
    </row>
    <row r="533" spans="2:2">
      <c r="B533" s="16"/>
    </row>
    <row r="534" spans="2:2">
      <c r="B534" s="16"/>
    </row>
    <row r="535" spans="2:2">
      <c r="B535" s="16"/>
    </row>
    <row r="536" spans="2:2">
      <c r="B536" s="16"/>
    </row>
    <row r="537" spans="2:2">
      <c r="B537" s="16"/>
    </row>
    <row r="538" spans="2:2">
      <c r="B538" s="16"/>
    </row>
    <row r="539" spans="2:2">
      <c r="B539" s="16"/>
    </row>
    <row r="540" spans="2:2">
      <c r="B540" s="16"/>
    </row>
    <row r="541" spans="2:2">
      <c r="B541" s="16"/>
    </row>
    <row r="542" spans="2:2">
      <c r="B542" s="16"/>
    </row>
    <row r="543" spans="2:2">
      <c r="B543" s="16"/>
    </row>
    <row r="544" spans="2:2">
      <c r="B544" s="16"/>
    </row>
    <row r="545" spans="2:2">
      <c r="B545" s="16"/>
    </row>
    <row r="546" spans="2:2">
      <c r="B546" s="16"/>
    </row>
    <row r="547" spans="2:2">
      <c r="B547" s="16"/>
    </row>
    <row r="548" spans="2:2">
      <c r="B548" s="16"/>
    </row>
    <row r="549" spans="2:2">
      <c r="B549" s="16"/>
    </row>
    <row r="550" spans="2:2">
      <c r="B550" s="16"/>
    </row>
    <row r="551" spans="2:2">
      <c r="B551" s="16"/>
    </row>
    <row r="552" spans="2:2">
      <c r="B552" s="16"/>
    </row>
    <row r="553" spans="2:2">
      <c r="B553" s="16"/>
    </row>
    <row r="554" spans="2:2">
      <c r="B554" s="16"/>
    </row>
    <row r="555" spans="2:2">
      <c r="B555" s="16"/>
    </row>
    <row r="556" spans="2:2">
      <c r="B556" s="16"/>
    </row>
    <row r="557" spans="2:2">
      <c r="B557" s="16"/>
    </row>
    <row r="558" spans="2:2">
      <c r="B558" s="16"/>
    </row>
    <row r="559" spans="2:2">
      <c r="B559" s="16"/>
    </row>
    <row r="560" spans="2:2">
      <c r="B560" s="16"/>
    </row>
    <row r="561" spans="2:2">
      <c r="B561" s="16"/>
    </row>
    <row r="562" spans="2:2">
      <c r="B562" s="16"/>
    </row>
    <row r="563" spans="2:2">
      <c r="B563" s="16"/>
    </row>
    <row r="564" spans="2:2">
      <c r="B564" s="16"/>
    </row>
    <row r="565" spans="2:2">
      <c r="B565" s="16"/>
    </row>
    <row r="566" spans="2:2">
      <c r="B566" s="16"/>
    </row>
    <row r="567" spans="2:2">
      <c r="B567" s="16"/>
    </row>
    <row r="568" spans="2:2">
      <c r="B568" s="16"/>
    </row>
    <row r="569" spans="2:2">
      <c r="B569" s="16"/>
    </row>
    <row r="570" spans="2:2">
      <c r="B570" s="16"/>
    </row>
    <row r="571" spans="2:2">
      <c r="B571" s="16"/>
    </row>
    <row r="572" spans="2:2">
      <c r="B572" s="16"/>
    </row>
    <row r="573" spans="2:2">
      <c r="B573" s="16"/>
    </row>
    <row r="574" spans="2:2">
      <c r="B574" s="16"/>
    </row>
    <row r="575" spans="2:2">
      <c r="B575" s="16"/>
    </row>
    <row r="576" spans="2:2">
      <c r="B576" s="16"/>
    </row>
    <row r="577" spans="2:2">
      <c r="B577" s="16"/>
    </row>
    <row r="578" spans="2:2">
      <c r="B578" s="16"/>
    </row>
    <row r="579" spans="2:2">
      <c r="B579" s="16"/>
    </row>
    <row r="580" spans="2:2">
      <c r="B580" s="16"/>
    </row>
    <row r="581" spans="2:2">
      <c r="B581" s="16"/>
    </row>
    <row r="582" spans="2:2">
      <c r="B582" s="16"/>
    </row>
    <row r="583" spans="2:2">
      <c r="B583" s="16"/>
    </row>
    <row r="584" spans="2:2">
      <c r="B584" s="16"/>
    </row>
    <row r="585" spans="2:2">
      <c r="B585" s="16"/>
    </row>
    <row r="586" spans="2:2">
      <c r="B586" s="16"/>
    </row>
    <row r="587" spans="2:2">
      <c r="B587" s="16"/>
    </row>
    <row r="588" spans="2:2">
      <c r="B588" s="16"/>
    </row>
    <row r="589" spans="2:2">
      <c r="B589" s="16"/>
    </row>
    <row r="590" spans="2:2">
      <c r="B590" s="16"/>
    </row>
    <row r="591" spans="2:2">
      <c r="B591" s="16"/>
    </row>
    <row r="592" spans="2:2">
      <c r="B592" s="16"/>
    </row>
    <row r="593" spans="2:2">
      <c r="B593" s="16"/>
    </row>
    <row r="594" spans="2:2">
      <c r="B594" s="16"/>
    </row>
    <row r="595" spans="2:2">
      <c r="B595" s="16"/>
    </row>
    <row r="596" spans="2:2">
      <c r="B596" s="16"/>
    </row>
    <row r="597" spans="2:2">
      <c r="B597" s="16"/>
    </row>
    <row r="598" spans="2:2">
      <c r="B598" s="16"/>
    </row>
    <row r="599" spans="2:2">
      <c r="B599" s="16"/>
    </row>
    <row r="600" spans="2:2">
      <c r="B600" s="16"/>
    </row>
    <row r="601" spans="2:2">
      <c r="B601" s="16"/>
    </row>
    <row r="602" spans="2:2">
      <c r="B602" s="16"/>
    </row>
    <row r="603" spans="2:2">
      <c r="B603" s="16"/>
    </row>
    <row r="604" spans="2:2">
      <c r="B604" s="16"/>
    </row>
    <row r="605" spans="2:2">
      <c r="B605" s="16"/>
    </row>
    <row r="606" spans="2:2">
      <c r="B606" s="16"/>
    </row>
    <row r="607" spans="2:2">
      <c r="B607" s="16"/>
    </row>
    <row r="608" spans="2:2">
      <c r="B608" s="16"/>
    </row>
    <row r="609" spans="2:2">
      <c r="B609" s="16"/>
    </row>
    <row r="610" spans="2:2">
      <c r="B610" s="16"/>
    </row>
    <row r="611" spans="2:2">
      <c r="B611" s="16"/>
    </row>
    <row r="612" spans="2:2">
      <c r="B612" s="16"/>
    </row>
    <row r="613" spans="2:2">
      <c r="B613" s="16"/>
    </row>
    <row r="614" spans="2:2">
      <c r="B614" s="16"/>
    </row>
    <row r="615" spans="2:2">
      <c r="B615" s="16"/>
    </row>
    <row r="616" spans="2:2">
      <c r="B616" s="16"/>
    </row>
    <row r="617" spans="2:2">
      <c r="B617" s="16"/>
    </row>
    <row r="618" spans="2:2">
      <c r="B618" s="16"/>
    </row>
    <row r="619" spans="2:2">
      <c r="B619" s="16"/>
    </row>
    <row r="620" spans="2:2">
      <c r="B620" s="16"/>
    </row>
    <row r="621" spans="2:2">
      <c r="B621" s="16"/>
    </row>
    <row r="622" spans="2:2">
      <c r="B622" s="16"/>
    </row>
    <row r="623" spans="2:2">
      <c r="B623" s="16"/>
    </row>
    <row r="624" spans="2:2">
      <c r="B624" s="16"/>
    </row>
    <row r="625" spans="2:2">
      <c r="B625" s="16"/>
    </row>
    <row r="626" spans="2:2">
      <c r="B626" s="16"/>
    </row>
    <row r="627" spans="2:2">
      <c r="B627" s="16"/>
    </row>
    <row r="628" spans="2:2">
      <c r="B628" s="16"/>
    </row>
    <row r="629" spans="2:2">
      <c r="B629" s="16"/>
    </row>
    <row r="630" spans="2:2">
      <c r="B630" s="16"/>
    </row>
    <row r="631" spans="2:2">
      <c r="B631" s="16"/>
    </row>
    <row r="632" spans="2:2">
      <c r="B632" s="16"/>
    </row>
    <row r="633" spans="2:2">
      <c r="B633" s="16"/>
    </row>
    <row r="634" spans="2:2">
      <c r="B634" s="16"/>
    </row>
    <row r="635" spans="2:2">
      <c r="B635" s="16"/>
    </row>
    <row r="636" spans="2:2">
      <c r="B636" s="16"/>
    </row>
  </sheetData>
  <mergeCells count="4">
    <mergeCell ref="A3:E3"/>
    <mergeCell ref="A4:E4"/>
    <mergeCell ref="D1:E1"/>
    <mergeCell ref="C2:E2"/>
  </mergeCells>
  <phoneticPr fontId="3" type="noConversion"/>
  <pageMargins left="0" right="0" top="0.19685039370078741" bottom="0.19685039370078741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AG28"/>
  <sheetViews>
    <sheetView tabSelected="1" zoomScaleSheetLayoutView="100" workbookViewId="0">
      <selection activeCell="B18" sqref="B18:G18"/>
    </sheetView>
  </sheetViews>
  <sheetFormatPr defaultRowHeight="12.75"/>
  <cols>
    <col min="1" max="1" width="30.140625" style="1" customWidth="1"/>
    <col min="2" max="7" width="8.7109375" style="1" customWidth="1"/>
    <col min="8" max="9" width="14.140625" style="1" customWidth="1"/>
    <col min="10" max="11" width="9.140625" style="1" customWidth="1"/>
    <col min="12" max="12" width="39.5703125" style="1" customWidth="1"/>
    <col min="13" max="13" width="44.42578125" style="1" customWidth="1"/>
    <col min="14" max="33" width="9.140625" style="1" customWidth="1"/>
  </cols>
  <sheetData>
    <row r="1" spans="1:33" ht="16.5">
      <c r="A1" s="78"/>
      <c r="B1" s="78"/>
      <c r="C1" s="78"/>
      <c r="D1" s="78"/>
      <c r="E1" s="78"/>
      <c r="F1" s="78"/>
      <c r="G1" s="78"/>
      <c r="H1" s="78"/>
      <c r="I1" s="83" t="s">
        <v>123</v>
      </c>
      <c r="J1" s="75"/>
      <c r="K1" s="75"/>
      <c r="L1" s="75"/>
    </row>
    <row r="2" spans="1:33" ht="12.75" customHeight="1">
      <c r="A2" s="78"/>
      <c r="B2" s="84"/>
      <c r="C2" s="84"/>
      <c r="D2" s="84"/>
      <c r="E2" s="116"/>
      <c r="F2" s="116"/>
      <c r="G2" s="116"/>
      <c r="H2" s="116"/>
      <c r="I2" s="85"/>
      <c r="J2" s="74"/>
    </row>
    <row r="3" spans="1:33" ht="15.75">
      <c r="A3" s="78"/>
      <c r="B3" s="78"/>
      <c r="C3" s="78"/>
      <c r="D3" s="78"/>
      <c r="E3" s="78"/>
      <c r="F3" s="78"/>
      <c r="G3" s="78"/>
      <c r="H3" s="78"/>
      <c r="I3" s="78"/>
      <c r="L3" s="1" t="s">
        <v>139</v>
      </c>
    </row>
    <row r="4" spans="1:33" ht="15.75">
      <c r="A4" s="118" t="s">
        <v>122</v>
      </c>
      <c r="B4" s="118"/>
      <c r="C4" s="118"/>
      <c r="D4" s="118"/>
      <c r="E4" s="118"/>
      <c r="F4" s="118"/>
      <c r="G4" s="118"/>
      <c r="H4" s="118"/>
      <c r="I4" s="78"/>
    </row>
    <row r="5" spans="1:33" ht="15.75">
      <c r="A5" s="118" t="s">
        <v>141</v>
      </c>
      <c r="B5" s="118"/>
      <c r="C5" s="118"/>
      <c r="D5" s="118"/>
      <c r="E5" s="118"/>
      <c r="F5" s="118"/>
      <c r="G5" s="118"/>
      <c r="H5" s="118"/>
      <c r="I5" s="78"/>
    </row>
    <row r="6" spans="1:33" ht="15.75">
      <c r="A6" s="82"/>
      <c r="B6" s="82"/>
      <c r="C6" s="82"/>
      <c r="D6" s="82"/>
      <c r="E6" s="82"/>
      <c r="F6" s="82"/>
      <c r="G6" s="82"/>
      <c r="H6" s="82"/>
      <c r="I6" s="78"/>
    </row>
    <row r="7" spans="1:33" ht="15.75">
      <c r="A7" s="82"/>
      <c r="B7" s="82"/>
      <c r="C7" s="82"/>
      <c r="D7" s="82"/>
      <c r="E7" s="82"/>
      <c r="F7" s="82"/>
      <c r="G7" s="82"/>
      <c r="H7" s="82"/>
      <c r="I7" s="78"/>
    </row>
    <row r="8" spans="1:33" ht="15.75">
      <c r="A8" s="82"/>
      <c r="B8" s="82"/>
      <c r="C8" s="82"/>
      <c r="D8" s="82"/>
      <c r="E8" s="82"/>
      <c r="F8" s="82"/>
      <c r="G8" s="82"/>
      <c r="H8" s="82"/>
      <c r="I8" s="78"/>
    </row>
    <row r="9" spans="1:33" ht="15.75">
      <c r="A9" s="119"/>
      <c r="B9" s="119"/>
      <c r="C9" s="119"/>
      <c r="D9" s="119"/>
      <c r="E9" s="119"/>
      <c r="F9" s="119"/>
      <c r="G9" s="119"/>
      <c r="H9" s="119"/>
      <c r="I9" s="78"/>
    </row>
    <row r="10" spans="1:33" ht="16.5" thickBot="1">
      <c r="A10" s="78"/>
      <c r="B10" s="78"/>
      <c r="C10" s="78"/>
      <c r="D10" s="78"/>
      <c r="E10" s="78"/>
      <c r="F10" s="78"/>
      <c r="G10" s="78"/>
      <c r="H10" s="121" t="s">
        <v>121</v>
      </c>
      <c r="I10" s="121"/>
    </row>
    <row r="11" spans="1:33" ht="60.75" customHeight="1" thickBot="1">
      <c r="A11" s="86" t="s">
        <v>108</v>
      </c>
      <c r="B11" s="117" t="s">
        <v>116</v>
      </c>
      <c r="C11" s="117"/>
      <c r="D11" s="117"/>
      <c r="E11" s="117"/>
      <c r="F11" s="117"/>
      <c r="G11" s="117"/>
      <c r="H11" s="87" t="s">
        <v>133</v>
      </c>
      <c r="I11" s="88" t="s">
        <v>140</v>
      </c>
    </row>
    <row r="12" spans="1:33" ht="42" customHeight="1">
      <c r="A12" s="101"/>
      <c r="B12" s="120" t="s">
        <v>134</v>
      </c>
      <c r="C12" s="120"/>
      <c r="D12" s="120"/>
      <c r="E12" s="120"/>
      <c r="F12" s="120"/>
      <c r="G12" s="120"/>
      <c r="H12" s="102">
        <f>H13</f>
        <v>0</v>
      </c>
      <c r="I12" s="103">
        <f>I13</f>
        <v>-16661.93200000003</v>
      </c>
    </row>
    <row r="13" spans="1:33" s="4" customFormat="1" ht="31.5" customHeight="1">
      <c r="A13" s="91" t="s">
        <v>124</v>
      </c>
      <c r="B13" s="113" t="s">
        <v>135</v>
      </c>
      <c r="C13" s="113"/>
      <c r="D13" s="113"/>
      <c r="E13" s="113"/>
      <c r="F13" s="113"/>
      <c r="G13" s="113"/>
      <c r="H13" s="92">
        <f>H14+H18</f>
        <v>0</v>
      </c>
      <c r="I13" s="104">
        <f>I14+I18</f>
        <v>-16661.93200000003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s="4" customFormat="1" ht="29.25" customHeight="1">
      <c r="A14" s="91" t="s">
        <v>125</v>
      </c>
      <c r="B14" s="113" t="s">
        <v>136</v>
      </c>
      <c r="C14" s="113"/>
      <c r="D14" s="113"/>
      <c r="E14" s="113"/>
      <c r="F14" s="113"/>
      <c r="G14" s="113"/>
      <c r="H14" s="89">
        <f t="shared" ref="H14:I16" si="0">H15</f>
        <v>-800505.77300000004</v>
      </c>
      <c r="I14" s="90">
        <f t="shared" si="0"/>
        <v>-492326.83600000001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29.25" customHeight="1">
      <c r="A15" s="93" t="s">
        <v>126</v>
      </c>
      <c r="B15" s="114" t="s">
        <v>117</v>
      </c>
      <c r="C15" s="114"/>
      <c r="D15" s="114"/>
      <c r="E15" s="114"/>
      <c r="F15" s="114"/>
      <c r="G15" s="114"/>
      <c r="H15" s="97">
        <f t="shared" si="0"/>
        <v>-800505.77300000004</v>
      </c>
      <c r="I15" s="98">
        <f t="shared" si="0"/>
        <v>-492326.83600000001</v>
      </c>
    </row>
    <row r="16" spans="1:33" ht="31.5" customHeight="1">
      <c r="A16" s="93" t="s">
        <v>127</v>
      </c>
      <c r="B16" s="114" t="s">
        <v>118</v>
      </c>
      <c r="C16" s="114"/>
      <c r="D16" s="114"/>
      <c r="E16" s="114"/>
      <c r="F16" s="114"/>
      <c r="G16" s="114"/>
      <c r="H16" s="97">
        <f t="shared" si="0"/>
        <v>-800505.77300000004</v>
      </c>
      <c r="I16" s="98">
        <f t="shared" si="0"/>
        <v>-492326.83600000001</v>
      </c>
    </row>
    <row r="17" spans="1:33" ht="31.5" customHeight="1">
      <c r="A17" s="93" t="s">
        <v>128</v>
      </c>
      <c r="B17" s="114" t="s">
        <v>137</v>
      </c>
      <c r="C17" s="114"/>
      <c r="D17" s="114"/>
      <c r="E17" s="114"/>
      <c r="F17" s="114"/>
      <c r="G17" s="114"/>
      <c r="H17" s="97">
        <v>-800505.77300000004</v>
      </c>
      <c r="I17" s="98">
        <v>-492326.83600000001</v>
      </c>
      <c r="J17" s="76"/>
    </row>
    <row r="18" spans="1:33" s="4" customFormat="1" ht="29.25" customHeight="1">
      <c r="A18" s="91" t="s">
        <v>129</v>
      </c>
      <c r="B18" s="113" t="s">
        <v>138</v>
      </c>
      <c r="C18" s="113"/>
      <c r="D18" s="113"/>
      <c r="E18" s="113"/>
      <c r="F18" s="113"/>
      <c r="G18" s="113"/>
      <c r="H18" s="89">
        <f>H19</f>
        <v>800505.77300000004</v>
      </c>
      <c r="I18" s="90">
        <f>I19</f>
        <v>475664.90399999998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29.25" customHeight="1">
      <c r="A19" s="93" t="s">
        <v>130</v>
      </c>
      <c r="B19" s="114" t="s">
        <v>119</v>
      </c>
      <c r="C19" s="114"/>
      <c r="D19" s="114"/>
      <c r="E19" s="114"/>
      <c r="F19" s="114"/>
      <c r="G19" s="114"/>
      <c r="H19" s="97">
        <f>H20</f>
        <v>800505.77300000004</v>
      </c>
      <c r="I19" s="98">
        <f>I20</f>
        <v>475664.90399999998</v>
      </c>
    </row>
    <row r="20" spans="1:33" ht="35.25" customHeight="1" thickBot="1">
      <c r="A20" s="94" t="s">
        <v>131</v>
      </c>
      <c r="B20" s="115" t="s">
        <v>120</v>
      </c>
      <c r="C20" s="115"/>
      <c r="D20" s="115"/>
      <c r="E20" s="115"/>
      <c r="F20" s="115"/>
      <c r="G20" s="115"/>
      <c r="H20" s="99">
        <v>800505.77300000004</v>
      </c>
      <c r="I20" s="100">
        <v>475664.90399999998</v>
      </c>
    </row>
    <row r="21" spans="1:33" s="4" customFormat="1" ht="28.5" customHeight="1" thickBot="1">
      <c r="A21" s="110" t="s">
        <v>132</v>
      </c>
      <c r="B21" s="111"/>
      <c r="C21" s="111"/>
      <c r="D21" s="111"/>
      <c r="E21" s="111"/>
      <c r="F21" s="111"/>
      <c r="G21" s="112"/>
      <c r="H21" s="95">
        <f>H12</f>
        <v>0</v>
      </c>
      <c r="I21" s="96">
        <f>I12</f>
        <v>-16661.93200000003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s="4" customFormat="1" ht="11.25" customHeight="1">
      <c r="A22" s="80"/>
      <c r="B22" s="80"/>
      <c r="C22" s="80"/>
      <c r="D22" s="80"/>
      <c r="E22" s="80"/>
      <c r="F22" s="80"/>
      <c r="G22" s="80"/>
      <c r="H22" s="80"/>
      <c r="I22" s="7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s="4" customFormat="1" ht="16.149999999999999" customHeight="1">
      <c r="A23" s="80"/>
      <c r="B23" s="80"/>
      <c r="C23" s="80"/>
      <c r="D23" s="80"/>
      <c r="E23" s="80"/>
      <c r="F23" s="80"/>
      <c r="G23" s="80"/>
      <c r="H23" s="81"/>
      <c r="I23" s="7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>
      <c r="A24" s="77"/>
      <c r="B24" s="77"/>
      <c r="C24" s="77"/>
      <c r="D24" s="77"/>
      <c r="E24" s="77"/>
      <c r="F24" s="77"/>
      <c r="G24" s="77"/>
      <c r="H24" s="77"/>
      <c r="I24" s="77"/>
    </row>
    <row r="26" spans="1:33" ht="13.5">
      <c r="A26" s="109"/>
      <c r="B26" s="109"/>
    </row>
    <row r="27" spans="1:33" ht="13.5">
      <c r="A27" s="109"/>
      <c r="B27" s="109"/>
    </row>
    <row r="28" spans="1:33" ht="14.25" customHeight="1">
      <c r="A28" s="109"/>
      <c r="B28" s="109"/>
      <c r="E28" s="108"/>
      <c r="F28" s="108"/>
    </row>
  </sheetData>
  <mergeCells count="20">
    <mergeCell ref="B19:G19"/>
    <mergeCell ref="B20:G20"/>
    <mergeCell ref="B13:G13"/>
    <mergeCell ref="E2:H2"/>
    <mergeCell ref="B11:G11"/>
    <mergeCell ref="A4:H4"/>
    <mergeCell ref="A5:H5"/>
    <mergeCell ref="A9:H9"/>
    <mergeCell ref="B12:G12"/>
    <mergeCell ref="H10:I10"/>
    <mergeCell ref="A26:B26"/>
    <mergeCell ref="A27:B27"/>
    <mergeCell ref="A28:B28"/>
    <mergeCell ref="E28:F28"/>
    <mergeCell ref="A21:G21"/>
    <mergeCell ref="B14:G14"/>
    <mergeCell ref="B15:G15"/>
    <mergeCell ref="B16:G16"/>
    <mergeCell ref="B17:G17"/>
    <mergeCell ref="B18:G18"/>
  </mergeCells>
  <phoneticPr fontId="3" type="noConversion"/>
  <pageMargins left="0.82677165354330717" right="0.39370078740157483" top="0.62992125984251968" bottom="0.98425196850393704" header="0.43307086614173229" footer="0.51181102362204722"/>
  <pageSetup paperSize="9" scale="83" orientation="portrait" r:id="rId1"/>
  <headerFooter alignWithMargins="0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прил 1</vt:lpstr>
      <vt:lpstr>пр 1</vt:lpstr>
      <vt:lpstr>Лист1!Область_печати</vt:lpstr>
      <vt:lpstr>'пр 1'!Область_печати</vt:lpstr>
      <vt:lpstr>'прил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2021-03-19T03:39:19Z</cp:lastPrinted>
  <dcterms:created xsi:type="dcterms:W3CDTF">1996-10-08T23:32:33Z</dcterms:created>
  <dcterms:modified xsi:type="dcterms:W3CDTF">2021-07-07T08:47:46Z</dcterms:modified>
</cp:coreProperties>
</file>