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I22"/>
  <c r="I19"/>
  <c r="D25" l="1"/>
  <c r="C25"/>
  <c r="I24"/>
  <c r="H24"/>
  <c r="J23"/>
  <c r="J25" s="1"/>
  <c r="G23"/>
  <c r="G25" s="1"/>
  <c r="F23"/>
  <c r="F25" s="1"/>
  <c r="D23"/>
  <c r="C23"/>
  <c r="B23"/>
  <c r="B25" s="1"/>
  <c r="H22"/>
  <c r="E22"/>
  <c r="H21"/>
  <c r="E21"/>
  <c r="H20"/>
  <c r="E20"/>
  <c r="H19"/>
  <c r="E19"/>
  <c r="H18"/>
  <c r="E18"/>
  <c r="H17"/>
  <c r="E17"/>
  <c r="H16"/>
  <c r="E16"/>
  <c r="E23" s="1"/>
  <c r="E25" s="1"/>
  <c r="H23" l="1"/>
  <c r="H25" s="1"/>
  <c r="I23"/>
  <c r="I25" s="1"/>
</calcChain>
</file>

<file path=xl/sharedStrings.xml><?xml version="1.0" encoding="utf-8"?>
<sst xmlns="http://schemas.openxmlformats.org/spreadsheetml/2006/main" count="27" uniqueCount="26">
  <si>
    <t>Приложение  № 5</t>
  </si>
  <si>
    <t>Задолженность родителей перед бюджетными учреждениями города Ак-Довурак</t>
  </si>
  <si>
    <t>по состоянию на 01.01.2022 год</t>
  </si>
  <si>
    <t>/тыс.руб/</t>
  </si>
  <si>
    <t>Наименование бюджетных учреждений</t>
  </si>
  <si>
    <t>Задолженность родителей перед бюджетным учреждением  на 01.01.2021 года</t>
  </si>
  <si>
    <t>Остаток  неисполь-зованных денежных средств на расчетном счету учрежде-ния по состоянию на 01.01.2021года</t>
  </si>
  <si>
    <t>На 01.01.2022 год</t>
  </si>
  <si>
    <t>Задолженность родителей перед бюджетным учреждением  на 01.01.2022 года</t>
  </si>
  <si>
    <t>Начислено</t>
  </si>
  <si>
    <t>Собрано</t>
  </si>
  <si>
    <t>Произве-дены кассовые расходы от собранной суммы</t>
  </si>
  <si>
    <t>Остаток  неисполь-зованных денежных средств на расчетном счету учрежде-ния по состоянию на 01.01.2022 года</t>
  </si>
  <si>
    <t>недо-плата</t>
  </si>
  <si>
    <t>пред-оплата</t>
  </si>
  <si>
    <t xml:space="preserve">Задолженность </t>
  </si>
  <si>
    <t>д/с "Дюймовочка "</t>
  </si>
  <si>
    <t>д/с "Теремок "</t>
  </si>
  <si>
    <t>д/с "Мишутка "</t>
  </si>
  <si>
    <t>д/с "Сказка "</t>
  </si>
  <si>
    <t>д/с "Малышок "</t>
  </si>
  <si>
    <t>д/с "Золотой ключик "</t>
  </si>
  <si>
    <t>д/с " Светлячок"</t>
  </si>
  <si>
    <t>Всего по ДДУ</t>
  </si>
  <si>
    <t>ДШИ</t>
  </si>
  <si>
    <t>Всего по разделу 0700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</si>
</sst>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1" applyNumberFormat="1" applyFont="1"/>
    <xf numFmtId="164" fontId="2" fillId="2" borderId="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="73" zoomScaleNormal="73" workbookViewId="0">
      <selection activeCell="E24" sqref="E24"/>
    </sheetView>
  </sheetViews>
  <sheetFormatPr defaultColWidth="8.85546875" defaultRowHeight="15"/>
  <cols>
    <col min="1" max="1" width="20" style="1" customWidth="1"/>
    <col min="2" max="2" width="11.5703125" style="1" customWidth="1"/>
    <col min="3" max="3" width="11.28515625" style="1" customWidth="1"/>
    <col min="4" max="4" width="14.42578125" style="1" customWidth="1"/>
    <col min="5" max="6" width="14.140625" style="1" customWidth="1"/>
    <col min="7" max="7" width="13.28515625" style="1" customWidth="1"/>
    <col min="8" max="8" width="16.42578125" style="1" customWidth="1"/>
    <col min="9" max="9" width="11.42578125" style="1" customWidth="1"/>
    <col min="10" max="10" width="11.140625" style="1" customWidth="1"/>
    <col min="11" max="16384" width="8.85546875" style="1"/>
  </cols>
  <sheetData>
    <row r="1" spans="1:11" ht="15.75">
      <c r="H1" s="16" t="s">
        <v>0</v>
      </c>
      <c r="I1" s="16"/>
      <c r="J1" s="16"/>
    </row>
    <row r="3" spans="1:11" hidden="1"/>
    <row r="4" spans="1:11" hidden="1">
      <c r="H4" s="17"/>
      <c r="I4" s="17"/>
      <c r="J4" s="17"/>
    </row>
    <row r="5" spans="1:11" hidden="1">
      <c r="H5" s="2"/>
      <c r="I5" s="2"/>
      <c r="J5" s="2"/>
    </row>
    <row r="6" spans="1:11">
      <c r="H6" s="2"/>
      <c r="I6" s="2"/>
      <c r="J6" s="2"/>
    </row>
    <row r="7" spans="1:11" ht="15.75">
      <c r="A7" s="18" t="s">
        <v>1</v>
      </c>
      <c r="B7" s="18"/>
      <c r="C7" s="18"/>
      <c r="D7" s="18"/>
      <c r="E7" s="18"/>
      <c r="F7" s="18"/>
      <c r="G7" s="18"/>
      <c r="H7" s="18"/>
      <c r="I7" s="18"/>
      <c r="J7" s="18"/>
    </row>
    <row r="8" spans="1:11" ht="15.75">
      <c r="A8" s="18" t="s">
        <v>2</v>
      </c>
      <c r="B8" s="19"/>
      <c r="C8" s="19"/>
      <c r="D8" s="19"/>
      <c r="E8" s="19"/>
      <c r="F8" s="19"/>
      <c r="G8" s="19"/>
      <c r="H8" s="19"/>
      <c r="I8" s="19"/>
      <c r="J8" s="19"/>
    </row>
    <row r="9" spans="1:11">
      <c r="H9" s="2"/>
      <c r="I9" s="2"/>
      <c r="J9" s="2"/>
    </row>
    <row r="10" spans="1:11">
      <c r="H10" s="2"/>
      <c r="I10" s="2"/>
      <c r="J10" s="2"/>
    </row>
    <row r="11" spans="1:11">
      <c r="I11" s="20" t="s">
        <v>3</v>
      </c>
      <c r="J11" s="20"/>
    </row>
    <row r="12" spans="1:11">
      <c r="A12" s="15" t="s">
        <v>4</v>
      </c>
      <c r="B12" s="21" t="s">
        <v>5</v>
      </c>
      <c r="C12" s="22"/>
      <c r="D12" s="27" t="s">
        <v>6</v>
      </c>
      <c r="E12" s="30" t="s">
        <v>7</v>
      </c>
      <c r="F12" s="30"/>
      <c r="G12" s="30"/>
      <c r="H12" s="30"/>
      <c r="I12" s="21" t="s">
        <v>8</v>
      </c>
      <c r="J12" s="22"/>
    </row>
    <row r="13" spans="1:11">
      <c r="A13" s="15"/>
      <c r="B13" s="23"/>
      <c r="C13" s="24"/>
      <c r="D13" s="28"/>
      <c r="E13" s="15" t="s">
        <v>9</v>
      </c>
      <c r="F13" s="15" t="s">
        <v>10</v>
      </c>
      <c r="G13" s="15" t="s">
        <v>11</v>
      </c>
      <c r="H13" s="15" t="s">
        <v>12</v>
      </c>
      <c r="I13" s="23"/>
      <c r="J13" s="24"/>
    </row>
    <row r="14" spans="1:11" ht="63" customHeight="1">
      <c r="A14" s="15"/>
      <c r="B14" s="25"/>
      <c r="C14" s="26"/>
      <c r="D14" s="28"/>
      <c r="E14" s="15"/>
      <c r="F14" s="15"/>
      <c r="G14" s="15"/>
      <c r="H14" s="15"/>
      <c r="I14" s="25"/>
      <c r="J14" s="26"/>
    </row>
    <row r="15" spans="1:11" ht="106.5" customHeight="1">
      <c r="A15" s="15"/>
      <c r="B15" s="3" t="s">
        <v>13</v>
      </c>
      <c r="C15" s="3" t="s">
        <v>14</v>
      </c>
      <c r="D15" s="29"/>
      <c r="E15" s="15"/>
      <c r="F15" s="15"/>
      <c r="G15" s="15"/>
      <c r="H15" s="15"/>
      <c r="I15" s="3" t="s">
        <v>15</v>
      </c>
      <c r="J15" s="3" t="s">
        <v>14</v>
      </c>
    </row>
    <row r="16" spans="1:11" ht="32.25" customHeight="1">
      <c r="A16" s="4" t="s">
        <v>16</v>
      </c>
      <c r="B16" s="5"/>
      <c r="C16" s="5">
        <v>5.6391200000000001</v>
      </c>
      <c r="D16" s="6">
        <v>1.875</v>
      </c>
      <c r="E16" s="5">
        <f>1013.73076+35.88575</f>
        <v>1049.6165100000001</v>
      </c>
      <c r="F16" s="5">
        <v>1137.29216</v>
      </c>
      <c r="G16" s="5">
        <v>1137.16716</v>
      </c>
      <c r="H16" s="5">
        <f>F16-G16+D16</f>
        <v>2</v>
      </c>
      <c r="I16" s="5"/>
      <c r="J16" s="5">
        <v>93.314769999999996</v>
      </c>
      <c r="K16" s="7"/>
    </row>
    <row r="17" spans="1:11" ht="32.25" customHeight="1">
      <c r="A17" s="4" t="s">
        <v>17</v>
      </c>
      <c r="B17" s="5"/>
      <c r="C17" s="5">
        <v>8.1749700000000001</v>
      </c>
      <c r="D17" s="6">
        <v>13.570790000000001</v>
      </c>
      <c r="E17" s="5">
        <f>2793.40302+146.91013</f>
        <v>2940.3131500000004</v>
      </c>
      <c r="F17" s="5">
        <v>2956.1171800000002</v>
      </c>
      <c r="G17" s="5">
        <v>2966.18797</v>
      </c>
      <c r="H17" s="5">
        <f t="shared" ref="H17:H22" si="0">F17-G17+D17</f>
        <v>3.5000000000002398</v>
      </c>
      <c r="I17" s="5"/>
      <c r="J17" s="5">
        <v>23.978999999999999</v>
      </c>
      <c r="K17" s="7"/>
    </row>
    <row r="18" spans="1:11" ht="32.25" customHeight="1">
      <c r="A18" s="4" t="s">
        <v>18</v>
      </c>
      <c r="B18" s="5">
        <v>147.3621</v>
      </c>
      <c r="C18" s="8"/>
      <c r="D18" s="6">
        <v>10.15504</v>
      </c>
      <c r="E18" s="5">
        <f>5945.78728+66.3216</f>
        <v>6012.1088799999998</v>
      </c>
      <c r="F18" s="5">
        <v>6277.7925100000002</v>
      </c>
      <c r="G18" s="5">
        <v>6287.9475499999999</v>
      </c>
      <c r="H18" s="5">
        <f t="shared" si="0"/>
        <v>3.5527136788005009E-13</v>
      </c>
      <c r="I18" s="5"/>
      <c r="J18" s="5">
        <v>118.32153</v>
      </c>
      <c r="K18" s="7"/>
    </row>
    <row r="19" spans="1:11" ht="32.25" customHeight="1">
      <c r="A19" s="4" t="s">
        <v>19</v>
      </c>
      <c r="B19" s="5">
        <v>113.31144</v>
      </c>
      <c r="C19" s="8"/>
      <c r="D19" s="6">
        <v>9.1393400000000007</v>
      </c>
      <c r="E19" s="5">
        <f>4861.05119+186.2</f>
        <v>5047.25119</v>
      </c>
      <c r="F19" s="5">
        <v>4957.5546299999996</v>
      </c>
      <c r="G19" s="5">
        <v>4966.6939700000003</v>
      </c>
      <c r="H19" s="5">
        <f t="shared" si="0"/>
        <v>-6.2883032114768866E-13</v>
      </c>
      <c r="I19" s="5">
        <f>B19+E19-F19-C19</f>
        <v>203.00800000000072</v>
      </c>
      <c r="J19" s="5"/>
      <c r="K19" s="7"/>
    </row>
    <row r="20" spans="1:11" ht="32.25" customHeight="1">
      <c r="A20" s="4" t="s">
        <v>20</v>
      </c>
      <c r="B20" s="5"/>
      <c r="C20" s="8">
        <v>14.609780000000001</v>
      </c>
      <c r="D20" s="6">
        <v>0</v>
      </c>
      <c r="E20" s="5">
        <f>1139.56745+34.32088</f>
        <v>1173.88833</v>
      </c>
      <c r="F20" s="5">
        <v>1187.94076</v>
      </c>
      <c r="G20" s="5">
        <v>1187.94076</v>
      </c>
      <c r="H20" s="5">
        <f t="shared" si="0"/>
        <v>0</v>
      </c>
      <c r="I20" s="5"/>
      <c r="J20" s="5">
        <v>28.662210000000002</v>
      </c>
      <c r="K20" s="7"/>
    </row>
    <row r="21" spans="1:11" ht="32.25" customHeight="1">
      <c r="A21" s="4" t="s">
        <v>21</v>
      </c>
      <c r="B21" s="5">
        <v>28.323820000000001</v>
      </c>
      <c r="C21" s="8"/>
      <c r="D21" s="6">
        <v>31.76774</v>
      </c>
      <c r="E21" s="5">
        <f>3813.32675+28.86332</f>
        <v>3842.1900700000001</v>
      </c>
      <c r="F21" s="5">
        <v>3817.3717499999998</v>
      </c>
      <c r="G21" s="5">
        <v>3847.9394900000002</v>
      </c>
      <c r="H21" s="5">
        <f t="shared" si="0"/>
        <v>1.1999999999995872</v>
      </c>
      <c r="I21" s="5">
        <f t="shared" ref="I21:I22" si="1">B21+E21-F21-C21</f>
        <v>53.142140000000381</v>
      </c>
      <c r="J21" s="5"/>
      <c r="K21" s="7"/>
    </row>
    <row r="22" spans="1:11" ht="32.25" customHeight="1">
      <c r="A22" s="4" t="s">
        <v>22</v>
      </c>
      <c r="B22" s="5">
        <v>16.44481</v>
      </c>
      <c r="C22" s="5"/>
      <c r="D22" s="6">
        <v>2.9249999999999998</v>
      </c>
      <c r="E22" s="5">
        <f>3023.94727+80.29355</f>
        <v>3104.24082</v>
      </c>
      <c r="F22" s="5">
        <v>3022.0996</v>
      </c>
      <c r="G22" s="5">
        <v>3025.0246000000002</v>
      </c>
      <c r="H22" s="5">
        <f t="shared" si="0"/>
        <v>-1.8207657603852567E-13</v>
      </c>
      <c r="I22" s="5">
        <f t="shared" si="1"/>
        <v>98.586029999999937</v>
      </c>
      <c r="J22" s="5"/>
      <c r="K22" s="7"/>
    </row>
    <row r="23" spans="1:11" ht="32.25" customHeight="1">
      <c r="A23" s="9" t="s">
        <v>23</v>
      </c>
      <c r="B23" s="10">
        <f>SUM(B16:B22)</f>
        <v>305.44217000000003</v>
      </c>
      <c r="C23" s="10">
        <f>SUM(C16:C22)</f>
        <v>28.423870000000001</v>
      </c>
      <c r="D23" s="10">
        <f>SUM(D16:D22)</f>
        <v>69.432910000000007</v>
      </c>
      <c r="E23" s="10">
        <f t="shared" ref="E23:H23" si="2">SUM(E16:E22)</f>
        <v>23169.608949999998</v>
      </c>
      <c r="F23" s="10">
        <f t="shared" si="2"/>
        <v>23356.168590000001</v>
      </c>
      <c r="G23" s="10">
        <f t="shared" si="2"/>
        <v>23418.901500000004</v>
      </c>
      <c r="H23" s="10">
        <f t="shared" si="2"/>
        <v>6.6999999999993713</v>
      </c>
      <c r="I23" s="10">
        <f>I16+I17+I18+I19+I20+I21+I22</f>
        <v>354.73617000000104</v>
      </c>
      <c r="J23" s="10">
        <f>J16+J17+J18+J19+J20+J21+J22</f>
        <v>264.27751000000001</v>
      </c>
      <c r="K23" s="7"/>
    </row>
    <row r="24" spans="1:11" ht="32.25" customHeight="1">
      <c r="A24" s="11" t="s">
        <v>24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>F24-G24</f>
        <v>0</v>
      </c>
      <c r="I24" s="8">
        <f>B24+E24-F24-C24</f>
        <v>0</v>
      </c>
      <c r="J24" s="5">
        <v>0</v>
      </c>
      <c r="K24" s="7"/>
    </row>
    <row r="25" spans="1:11" ht="32.25" customHeight="1">
      <c r="A25" s="12" t="s">
        <v>25</v>
      </c>
      <c r="B25" s="10">
        <f>B23+B24</f>
        <v>305.44217000000003</v>
      </c>
      <c r="C25" s="10">
        <f t="shared" ref="C25:H25" si="3">C23+C24</f>
        <v>28.423870000000001</v>
      </c>
      <c r="D25" s="10">
        <f t="shared" si="3"/>
        <v>69.432910000000007</v>
      </c>
      <c r="E25" s="10">
        <f>E23+E24</f>
        <v>23169.608949999998</v>
      </c>
      <c r="F25" s="10">
        <f t="shared" si="3"/>
        <v>23356.168590000001</v>
      </c>
      <c r="G25" s="10">
        <f t="shared" si="3"/>
        <v>23418.901500000004</v>
      </c>
      <c r="H25" s="10">
        <f t="shared" si="3"/>
        <v>6.6999999999993713</v>
      </c>
      <c r="I25" s="10">
        <f>I23+I24</f>
        <v>354.73617000000104</v>
      </c>
      <c r="J25" s="10">
        <f>J23+J24</f>
        <v>264.27751000000001</v>
      </c>
      <c r="K25" s="7"/>
    </row>
    <row r="26" spans="1:11">
      <c r="A26" s="13"/>
      <c r="E26" s="14"/>
      <c r="F26" s="14"/>
      <c r="H26" s="14"/>
      <c r="I26" s="14"/>
    </row>
    <row r="28" spans="1:11">
      <c r="B28" s="7"/>
    </row>
  </sheetData>
  <mergeCells count="14">
    <mergeCell ref="E13:E15"/>
    <mergeCell ref="F13:F15"/>
    <mergeCell ref="G13:G15"/>
    <mergeCell ref="H13:H15"/>
    <mergeCell ref="H1:J1"/>
    <mergeCell ref="H4:J4"/>
    <mergeCell ref="A7:J7"/>
    <mergeCell ref="A8:J8"/>
    <mergeCell ref="I11:J11"/>
    <mergeCell ref="A12:A15"/>
    <mergeCell ref="B12:C14"/>
    <mergeCell ref="D12:D15"/>
    <mergeCell ref="E12:H12"/>
    <mergeCell ref="I12:J14"/>
  </mergeCells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DNA7 X86</cp:lastModifiedBy>
  <cp:lastPrinted>2022-03-22T04:54:56Z</cp:lastPrinted>
  <dcterms:created xsi:type="dcterms:W3CDTF">2015-06-05T18:17:20Z</dcterms:created>
  <dcterms:modified xsi:type="dcterms:W3CDTF">2022-03-22T04:56:27Z</dcterms:modified>
</cp:coreProperties>
</file>