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355" windowHeight="4515"/>
  </bookViews>
  <sheets>
    <sheet name="Стратегия " sheetId="5" r:id="rId1"/>
  </sheets>
  <definedNames>
    <definedName name="_xlnm.Print_Area" localSheetId="0">'Стратегия '!$A$3:$L$87</definedName>
  </definedNames>
  <calcPr calcId="144525" refMode="R1C1"/>
</workbook>
</file>

<file path=xl/calcChain.xml><?xml version="1.0" encoding="utf-8"?>
<calcChain xmlns="http://schemas.openxmlformats.org/spreadsheetml/2006/main">
  <c r="F85" i="5" l="1"/>
  <c r="G85" i="5"/>
  <c r="H85" i="5"/>
  <c r="I85" i="5"/>
  <c r="J85" i="5"/>
  <c r="K85" i="5"/>
  <c r="L85" i="5"/>
  <c r="E85" i="5"/>
  <c r="G36" i="5" l="1"/>
  <c r="H36" i="5"/>
  <c r="I36" i="5"/>
  <c r="J36" i="5"/>
  <c r="K36" i="5"/>
  <c r="L36" i="5"/>
  <c r="F36" i="5"/>
  <c r="F65" i="5" l="1"/>
  <c r="G65" i="5"/>
  <c r="H65" i="5"/>
  <c r="I65" i="5"/>
  <c r="J65" i="5"/>
  <c r="K65" i="5"/>
  <c r="L65" i="5"/>
  <c r="E65" i="5"/>
  <c r="F56" i="5"/>
  <c r="G56" i="5"/>
  <c r="H56" i="5"/>
  <c r="I56" i="5"/>
  <c r="J56" i="5"/>
  <c r="K56" i="5"/>
  <c r="L56" i="5"/>
  <c r="E56" i="5"/>
  <c r="F48" i="5"/>
  <c r="H48" i="5"/>
  <c r="I48" i="5"/>
  <c r="K48" i="5"/>
  <c r="L48" i="5"/>
  <c r="E48" i="5"/>
  <c r="E36" i="5"/>
  <c r="F30" i="5"/>
  <c r="G30" i="5"/>
  <c r="H30" i="5"/>
  <c r="I30" i="5"/>
  <c r="J30" i="5"/>
  <c r="K30" i="5"/>
  <c r="L30" i="5"/>
  <c r="E30" i="5"/>
  <c r="F26" i="5"/>
  <c r="G26" i="5"/>
  <c r="H26" i="5"/>
  <c r="I26" i="5"/>
  <c r="J26" i="5"/>
  <c r="K26" i="5"/>
  <c r="L26" i="5"/>
  <c r="F75" i="5" l="1"/>
  <c r="G75" i="5"/>
  <c r="H75" i="5"/>
  <c r="I75" i="5"/>
  <c r="J75" i="5"/>
  <c r="K75" i="5"/>
  <c r="L75" i="5"/>
  <c r="E75" i="5"/>
  <c r="F17" i="5" l="1"/>
  <c r="F87" i="5" s="1"/>
  <c r="G17" i="5"/>
  <c r="H17" i="5"/>
  <c r="H87" i="5" s="1"/>
  <c r="I17" i="5"/>
  <c r="I87" i="5" s="1"/>
  <c r="J17" i="5"/>
  <c r="K17" i="5"/>
  <c r="K87" i="5" s="1"/>
  <c r="L17" i="5"/>
  <c r="L87" i="5" s="1"/>
  <c r="E17" i="5"/>
  <c r="J44" i="5"/>
  <c r="J48" i="5" s="1"/>
  <c r="J87" i="5" s="1"/>
  <c r="G44" i="5"/>
  <c r="G48" i="5" s="1"/>
  <c r="G87" i="5" s="1"/>
  <c r="E84" i="5" l="1"/>
  <c r="E87" i="5" l="1"/>
  <c r="E23" i="5"/>
  <c r="E26" i="5" s="1"/>
</calcChain>
</file>

<file path=xl/sharedStrings.xml><?xml version="1.0" encoding="utf-8"?>
<sst xmlns="http://schemas.openxmlformats.org/spreadsheetml/2006/main" count="173" uniqueCount="109">
  <si>
    <t>Наименование мероприятия</t>
  </si>
  <si>
    <t>Ответственные исполнители</t>
  </si>
  <si>
    <t>Образование</t>
  </si>
  <si>
    <t>Минобрнауки Республики Тыва, Минстрой Республики Тыва, администрация г. Ак-Довурака (по согласованию)</t>
  </si>
  <si>
    <t>Культура</t>
  </si>
  <si>
    <t>Управление культуры администрации г. Ак-Довурак</t>
  </si>
  <si>
    <t>Министерство культуры Республики Тыва,Управление культуры администрации г. Ак-Довурак</t>
  </si>
  <si>
    <t>Молодежь и спорт</t>
  </si>
  <si>
    <t>Минмолодежи Республики Тыва, Минстрой Республики Тыва, администрация г. Ак-Довурака (по согласованию)</t>
  </si>
  <si>
    <t>Жилищно-коммунальное хозяйство</t>
  </si>
  <si>
    <t>Минтопэнерго Республики Тыва, Минстрой Республики Тыва, администрация г. Ак-Довурака (по согласованию)</t>
  </si>
  <si>
    <t xml:space="preserve"> Минстрой Республики Тыва, администрация г. Ак-Довурака (по согласованию)</t>
  </si>
  <si>
    <t>Дорожное хозяйство</t>
  </si>
  <si>
    <t>Министерство дорожно-транспортного комплекса, администрация г. Ак-Довурак</t>
  </si>
  <si>
    <t>Благоустройство</t>
  </si>
  <si>
    <t>Администрация г. Ак-Довурак</t>
  </si>
  <si>
    <t>Здравоохранение</t>
  </si>
  <si>
    <t>Мероприятия стратегии социально-экономического развития г. Ак-Довурак до 2030 года</t>
  </si>
  <si>
    <t>ИТОГО</t>
  </si>
  <si>
    <t>Туризм</t>
  </si>
  <si>
    <t>ИП</t>
  </si>
  <si>
    <t>Управление культуры администрации г. Ак-Довурак, Администрация г. Ак-Довурак</t>
  </si>
  <si>
    <t>Администрация г. Ак-Довурак, Министерство природных ресурсов и экологии Республики Тыва (по согласованию)</t>
  </si>
  <si>
    <t>№</t>
  </si>
  <si>
    <t xml:space="preserve"> Строительство универсальной спортивной площадки</t>
  </si>
  <si>
    <t xml:space="preserve"> Модернизация КНС № 5,6,7,8,9</t>
  </si>
  <si>
    <t>Приобретение специализированной коммунальной техники</t>
  </si>
  <si>
    <t>Благоустройство дворовых территорий и общественных пространств города</t>
  </si>
  <si>
    <t>Создание туристических маршрутов для населения</t>
  </si>
  <si>
    <t>Администрация г. Ак-Довурака (по согласованию)</t>
  </si>
  <si>
    <t>Капитальный ремонт здания ДК</t>
  </si>
  <si>
    <t>Капитальный ремонт ДШИ</t>
  </si>
  <si>
    <t>Строительство спортвного зала МБОУ СОШ №2</t>
  </si>
  <si>
    <t>Создание вокально-инструментального ансамбля</t>
  </si>
  <si>
    <t>Открытие народного театра</t>
  </si>
  <si>
    <t>Реконструкция водозабора и строительство водовода в г. Ак-Довурак</t>
  </si>
  <si>
    <t>Охрана окружающей среды (мероприятия)</t>
  </si>
  <si>
    <t>Ремонт тротуара по ул. Центральная</t>
  </si>
  <si>
    <t>Ремонт улиц Майская, Асбестовая, Олимпийская, Сайзырал,Труд, С.Михаил</t>
  </si>
  <si>
    <t>Строительстов тротура по ул. Ленина</t>
  </si>
  <si>
    <t>Строительство ливневого отвода</t>
  </si>
  <si>
    <t>Коммунальная машина КМ-2000</t>
  </si>
  <si>
    <t xml:space="preserve">  Строительство котельной</t>
  </si>
  <si>
    <t>Благоустройство в рамках проекта "Малые города" ул. Дружба, Центральная</t>
  </si>
  <si>
    <t>Капитальный ремонт МБОУ СОШ № 4</t>
  </si>
  <si>
    <t>Капитальный ремонт МБОУ СОШ № 3</t>
  </si>
  <si>
    <t>Минобрнауки Республики Тыва, администрация г. Ак-Довурака (по согласованию)</t>
  </si>
  <si>
    <t>Администрация г. Ак-Довурака, Управления образования админитсрации</t>
  </si>
  <si>
    <t>Открытие приюта для бездомных собак</t>
  </si>
  <si>
    <t>Восстановление овощехранилища</t>
  </si>
  <si>
    <t>Развитие стационарных систем фото-видеофиксации на территории города</t>
  </si>
  <si>
    <t xml:space="preserve">                                                                                                 ИТОГО</t>
  </si>
  <si>
    <t xml:space="preserve">                                                                      ИТОГО</t>
  </si>
  <si>
    <t xml:space="preserve">                                                                  ИТОГО</t>
  </si>
  <si>
    <t xml:space="preserve">                                                    ИТОГО</t>
  </si>
  <si>
    <t xml:space="preserve">                                                                                                  ИТОГО</t>
  </si>
  <si>
    <t xml:space="preserve">                                                                 ИТОГО</t>
  </si>
  <si>
    <t>Субъекты малого и среднего предпринимательства</t>
  </si>
  <si>
    <t xml:space="preserve">Открытие частного кабинета УЗИ </t>
  </si>
  <si>
    <t>Открытие социального центра для пожилых граждан</t>
  </si>
  <si>
    <t>Замена сетей теплоснабжения</t>
  </si>
  <si>
    <t>Капитальный ремонт МБОУ СОШ № 2</t>
  </si>
  <si>
    <t xml:space="preserve"> Cтроительство очистных сооружений</t>
  </si>
  <si>
    <t>Строительство</t>
  </si>
  <si>
    <t>Строительство многоквартирных домов, 5 домов- 3 эт., 1 дом-5 этажный</t>
  </si>
  <si>
    <t>Источник      финансирования</t>
  </si>
  <si>
    <t>в рамках государственной программы "Модернизация школьных систем образования"</t>
  </si>
  <si>
    <t>Разработка сметной документациии на капитальный ремонт МБОУ СОШ №2, получение государственной экспертизы</t>
  </si>
  <si>
    <t>тыс. рублей</t>
  </si>
  <si>
    <t>Расширение здания ЦРТДЮ хозяйственным способом</t>
  </si>
  <si>
    <t>Разработка сметной документациии на капитальный ремонт ДК им. К. Сагды, получение государственной экспертизы</t>
  </si>
  <si>
    <t>Разработка сметной документациии на капитальный ремонтДШИ, получение государственной экспертизы</t>
  </si>
  <si>
    <t>Внебюджетные средства</t>
  </si>
  <si>
    <t>в рамках национального проекта "Культура"</t>
  </si>
  <si>
    <t>Создание модельной библиотеки на базе детской библиотеки</t>
  </si>
  <si>
    <t>проект "Культурная среда" в рамках нацпроекта "Культура", Бюджет г. Ак-Довурак (сбственные средства)</t>
  </si>
  <si>
    <t>Бюджет г. Ак-Довурак (собственные средства)</t>
  </si>
  <si>
    <t>Дорожный фонд Республики Тыва, Муниципальный Дорожный фонд</t>
  </si>
  <si>
    <t>Муниципальный Дорожный фонд</t>
  </si>
  <si>
    <t>Разработка ПСД на строительство тротуара по ул. Ленина</t>
  </si>
  <si>
    <t xml:space="preserve"> Строительство домов для детей-сирот 8 кв.</t>
  </si>
  <si>
    <t>Государственная программа Республики Тыва «Повышение эффективности и надежности функционирования жилищно-коммунального хозяйства Республики Тыва на 2014-2025 годы»</t>
  </si>
  <si>
    <t>Строительство трех спортивных площадок на территории общеобразовательных учреждений</t>
  </si>
  <si>
    <t>Формирование и создание музея города при Дворце культуры им. К. Сагды</t>
  </si>
  <si>
    <t>Реконструкция кровли детского сада "Светлячок"</t>
  </si>
  <si>
    <t>Освещение  улиц Майская, Асбестовая, Олимпийская, Сайзырал,Труд, С.Михаил,Горького</t>
  </si>
  <si>
    <t>Разработка проектно-сметной документации проекта благоустройства ул. Дружба, Центральная</t>
  </si>
  <si>
    <t>в рамках национального проекта "Жилье и городская среда"</t>
  </si>
  <si>
    <t>Обеспечение жильем молодых семей</t>
  </si>
  <si>
    <t>Минстрой Республики Тыва, администрация г. Ак-Довурака (по согласованию)</t>
  </si>
  <si>
    <t>Министерство труда и социального развития Республики Тыва</t>
  </si>
  <si>
    <t>федеральный проект "Чистая вода" рамках нацпроекта "Жилье и городская среда"</t>
  </si>
  <si>
    <t xml:space="preserve">Строительство детского сада на 60 мест </t>
  </si>
  <si>
    <t>Строительство щколы на 616 мест</t>
  </si>
  <si>
    <t>в рамках государственной программы "Модернизация первичного звена здравоохранения"</t>
  </si>
  <si>
    <t xml:space="preserve"> Открытие  зала ММА в рамках проекта "Социальный контракт"</t>
  </si>
  <si>
    <t>Годы</t>
  </si>
  <si>
    <t>Капитальный ремонт Барун-Хемчикский ММЦ (детская больница)</t>
  </si>
  <si>
    <t>Открытия помещения под хранение рыбной продукции</t>
  </si>
  <si>
    <t>Организация производства товарного бетонна</t>
  </si>
  <si>
    <t>Итого</t>
  </si>
  <si>
    <t>ВСЕГО</t>
  </si>
  <si>
    <t>Капитальный ремонт  сетей водоотведения</t>
  </si>
  <si>
    <t>Экскаватор гусеничный УМГ</t>
  </si>
  <si>
    <t>Строительство спортивной площадки ГТО</t>
  </si>
  <si>
    <t>Минспорт Республики Тыва, Администрация г. Ак-Довурак</t>
  </si>
  <si>
    <t>Открытие банно-прачечного комплекса</t>
  </si>
  <si>
    <t>Открытие комплекса бытового обслуживания</t>
  </si>
  <si>
    <t xml:space="preserve">Строительство детского сада на 120 мест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</si>
</sst>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left" vertical="center"/>
    </xf>
    <xf numFmtId="16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" fontId="2" fillId="0" borderId="7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7"/>
  <sheetViews>
    <sheetView tabSelected="1" zoomScaleNormal="100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D80" sqref="D80"/>
    </sheetView>
  </sheetViews>
  <sheetFormatPr defaultRowHeight="15.75" x14ac:dyDescent="0.25"/>
  <cols>
    <col min="1" max="1" width="3.85546875" style="1" customWidth="1"/>
    <col min="2" max="2" width="47.7109375" style="2" customWidth="1"/>
    <col min="3" max="3" width="26.5703125" style="2" customWidth="1"/>
    <col min="4" max="4" width="36.42578125" style="3" customWidth="1"/>
    <col min="5" max="5" width="11.140625" style="3" customWidth="1"/>
    <col min="6" max="6" width="11.5703125" style="3" customWidth="1"/>
    <col min="7" max="7" width="12.42578125" style="3" customWidth="1"/>
    <col min="8" max="8" width="10.85546875" style="3" customWidth="1"/>
    <col min="9" max="9" width="9.5703125" style="3" customWidth="1"/>
    <col min="10" max="10" width="12.42578125" style="3" customWidth="1"/>
    <col min="11" max="11" width="10.5703125" style="3" customWidth="1"/>
    <col min="12" max="12" width="12.28515625" style="3" customWidth="1"/>
    <col min="13" max="16384" width="9.140625" style="3"/>
  </cols>
  <sheetData>
    <row r="2" spans="1:12" x14ac:dyDescent="0.25">
      <c r="I2" s="49"/>
      <c r="J2" s="49"/>
      <c r="K2" s="49"/>
      <c r="L2" s="49"/>
    </row>
    <row r="4" spans="1:12" x14ac:dyDescent="0.25">
      <c r="B4" s="50" t="s">
        <v>17</v>
      </c>
      <c r="C4" s="50"/>
      <c r="D4" s="50"/>
      <c r="E4" s="50"/>
      <c r="F4" s="50"/>
      <c r="G4" s="50"/>
      <c r="H4" s="50"/>
    </row>
    <row r="5" spans="1:12" x14ac:dyDescent="0.25">
      <c r="L5" s="3" t="s">
        <v>68</v>
      </c>
    </row>
    <row r="6" spans="1:12" ht="24.75" customHeight="1" x14ac:dyDescent="0.25">
      <c r="A6" s="55" t="s">
        <v>23</v>
      </c>
      <c r="B6" s="52" t="s">
        <v>0</v>
      </c>
      <c r="C6" s="60" t="s">
        <v>65</v>
      </c>
      <c r="D6" s="54" t="s">
        <v>1</v>
      </c>
      <c r="E6" s="54" t="s">
        <v>96</v>
      </c>
      <c r="F6" s="54"/>
      <c r="G6" s="54"/>
      <c r="H6" s="54"/>
      <c r="I6" s="54"/>
      <c r="J6" s="54"/>
      <c r="K6" s="54"/>
      <c r="L6" s="54"/>
    </row>
    <row r="7" spans="1:12" ht="20.25" customHeight="1" x14ac:dyDescent="0.25">
      <c r="A7" s="56"/>
      <c r="B7" s="52"/>
      <c r="C7" s="61"/>
      <c r="D7" s="54"/>
      <c r="E7" s="28">
        <v>2023</v>
      </c>
      <c r="F7" s="28">
        <v>2024</v>
      </c>
      <c r="G7" s="28">
        <v>2025</v>
      </c>
      <c r="H7" s="28">
        <v>2026</v>
      </c>
      <c r="I7" s="28">
        <v>2027</v>
      </c>
      <c r="J7" s="28">
        <v>2028</v>
      </c>
      <c r="K7" s="28">
        <v>2029</v>
      </c>
      <c r="L7" s="28">
        <v>2030</v>
      </c>
    </row>
    <row r="8" spans="1:12" ht="20.25" customHeight="1" x14ac:dyDescent="0.25">
      <c r="A8" s="56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2" x14ac:dyDescent="0.25">
      <c r="A9" s="57"/>
      <c r="B9" s="52" t="s">
        <v>2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s="12" customFormat="1" ht="63" x14ac:dyDescent="0.25">
      <c r="A10" s="4">
        <v>1</v>
      </c>
      <c r="B10" s="9" t="s">
        <v>84</v>
      </c>
      <c r="C10" s="9" t="s">
        <v>76</v>
      </c>
      <c r="D10" s="11" t="s">
        <v>3</v>
      </c>
      <c r="E10" s="30">
        <v>2366</v>
      </c>
      <c r="F10" s="10"/>
      <c r="G10" s="10"/>
      <c r="H10" s="10"/>
      <c r="I10" s="10"/>
      <c r="J10" s="10"/>
      <c r="K10" s="10"/>
      <c r="L10" s="10"/>
    </row>
    <row r="11" spans="1:12" s="12" customFormat="1" ht="94.5" customHeight="1" x14ac:dyDescent="0.25">
      <c r="A11" s="4">
        <v>2</v>
      </c>
      <c r="B11" s="9" t="s">
        <v>44</v>
      </c>
      <c r="C11" s="11" t="s">
        <v>66</v>
      </c>
      <c r="D11" s="11" t="s">
        <v>46</v>
      </c>
      <c r="E11" s="10">
        <v>101527.8</v>
      </c>
      <c r="F11" s="10"/>
      <c r="G11" s="10"/>
      <c r="H11" s="10"/>
      <c r="I11" s="10"/>
      <c r="J11" s="10"/>
      <c r="K11" s="10"/>
      <c r="L11" s="10"/>
    </row>
    <row r="12" spans="1:12" s="12" customFormat="1" ht="103.5" customHeight="1" x14ac:dyDescent="0.25">
      <c r="A12" s="4">
        <v>3</v>
      </c>
      <c r="B12" s="9" t="s">
        <v>45</v>
      </c>
      <c r="C12" s="11" t="s">
        <v>66</v>
      </c>
      <c r="D12" s="11" t="s">
        <v>46</v>
      </c>
      <c r="E12" s="10"/>
      <c r="F12" s="30">
        <v>91000</v>
      </c>
      <c r="G12" s="10"/>
      <c r="H12" s="10"/>
      <c r="I12" s="10"/>
      <c r="J12" s="10"/>
      <c r="K12" s="10"/>
      <c r="L12" s="10"/>
    </row>
    <row r="13" spans="1:12" s="12" customFormat="1" ht="103.5" customHeight="1" x14ac:dyDescent="0.25">
      <c r="A13" s="4"/>
      <c r="B13" s="9" t="s">
        <v>67</v>
      </c>
      <c r="C13" s="11" t="s">
        <v>66</v>
      </c>
      <c r="D13" s="11" t="s">
        <v>15</v>
      </c>
      <c r="E13" s="30">
        <v>300</v>
      </c>
      <c r="F13" s="10"/>
      <c r="G13" s="10"/>
      <c r="H13" s="10"/>
      <c r="I13" s="10"/>
      <c r="J13" s="10"/>
      <c r="K13" s="10"/>
      <c r="L13" s="10"/>
    </row>
    <row r="14" spans="1:12" s="12" customFormat="1" ht="100.5" customHeight="1" x14ac:dyDescent="0.25">
      <c r="A14" s="4">
        <v>4</v>
      </c>
      <c r="B14" s="9" t="s">
        <v>61</v>
      </c>
      <c r="C14" s="11" t="s">
        <v>66</v>
      </c>
      <c r="D14" s="11" t="s">
        <v>46</v>
      </c>
      <c r="E14" s="10"/>
      <c r="F14" s="10"/>
      <c r="G14" s="30">
        <v>70000</v>
      </c>
      <c r="H14" s="10"/>
      <c r="I14" s="10"/>
      <c r="J14" s="10"/>
      <c r="K14" s="10"/>
      <c r="L14" s="10"/>
    </row>
    <row r="15" spans="1:12" s="12" customFormat="1" ht="100.5" customHeight="1" x14ac:dyDescent="0.25">
      <c r="A15" s="4"/>
      <c r="B15" s="9" t="s">
        <v>82</v>
      </c>
      <c r="C15" s="11"/>
      <c r="D15" s="11" t="s">
        <v>46</v>
      </c>
      <c r="E15" s="30">
        <v>4700</v>
      </c>
      <c r="F15" s="10"/>
      <c r="G15" s="30"/>
      <c r="H15" s="10"/>
      <c r="I15" s="10"/>
      <c r="J15" s="10"/>
      <c r="K15" s="10"/>
      <c r="L15" s="10"/>
    </row>
    <row r="16" spans="1:12" s="12" customFormat="1" ht="69" customHeight="1" x14ac:dyDescent="0.25">
      <c r="A16" s="4">
        <v>5</v>
      </c>
      <c r="B16" s="9" t="s">
        <v>69</v>
      </c>
      <c r="C16" s="9" t="s">
        <v>76</v>
      </c>
      <c r="D16" s="11" t="s">
        <v>47</v>
      </c>
      <c r="E16" s="10"/>
      <c r="F16" s="10">
        <v>650</v>
      </c>
      <c r="G16" s="10"/>
      <c r="H16" s="10"/>
      <c r="I16" s="10"/>
      <c r="J16" s="10"/>
      <c r="K16" s="10"/>
      <c r="L16" s="10"/>
    </row>
    <row r="17" spans="1:12" ht="15" customHeight="1" x14ac:dyDescent="0.25">
      <c r="A17" s="25" t="s">
        <v>56</v>
      </c>
      <c r="B17" s="58" t="s">
        <v>100</v>
      </c>
      <c r="C17" s="58"/>
      <c r="D17" s="59"/>
      <c r="E17" s="40">
        <f>E16+E15+E13+E12+E11+E10</f>
        <v>108893.8</v>
      </c>
      <c r="F17" s="40">
        <f t="shared" ref="F17:L17" si="0">F16+F15+F13+F12+F11+F10</f>
        <v>91650</v>
      </c>
      <c r="G17" s="40">
        <f t="shared" si="0"/>
        <v>0</v>
      </c>
      <c r="H17" s="40">
        <f t="shared" si="0"/>
        <v>0</v>
      </c>
      <c r="I17" s="40">
        <f t="shared" si="0"/>
        <v>0</v>
      </c>
      <c r="J17" s="40">
        <f t="shared" si="0"/>
        <v>0</v>
      </c>
      <c r="K17" s="40">
        <f t="shared" si="0"/>
        <v>0</v>
      </c>
      <c r="L17" s="40">
        <f t="shared" si="0"/>
        <v>0</v>
      </c>
    </row>
    <row r="18" spans="1:12" ht="15" customHeight="1" x14ac:dyDescent="0.25">
      <c r="A18" s="52" t="s">
        <v>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 ht="60" customHeight="1" x14ac:dyDescent="0.25">
      <c r="A19" s="27"/>
      <c r="B19" s="5" t="s">
        <v>70</v>
      </c>
      <c r="C19" s="4" t="s">
        <v>72</v>
      </c>
      <c r="D19" s="27"/>
      <c r="E19" s="31">
        <v>350</v>
      </c>
      <c r="F19" s="27"/>
      <c r="G19" s="27"/>
      <c r="H19" s="27"/>
      <c r="I19" s="27"/>
      <c r="J19" s="27"/>
      <c r="K19" s="27"/>
      <c r="L19" s="27"/>
    </row>
    <row r="20" spans="1:12" ht="31.5" x14ac:dyDescent="0.25">
      <c r="A20" s="4">
        <v>1</v>
      </c>
      <c r="B20" s="5" t="s">
        <v>30</v>
      </c>
      <c r="C20" s="5" t="s">
        <v>73</v>
      </c>
      <c r="D20" s="6" t="s">
        <v>5</v>
      </c>
      <c r="E20" s="4"/>
      <c r="F20" s="31">
        <v>45000</v>
      </c>
      <c r="G20" s="4"/>
      <c r="H20" s="4"/>
      <c r="I20" s="4"/>
      <c r="J20" s="4"/>
      <c r="K20" s="4"/>
      <c r="L20" s="4"/>
    </row>
    <row r="21" spans="1:12" ht="47.25" x14ac:dyDescent="0.25">
      <c r="A21" s="4"/>
      <c r="B21" s="5" t="s">
        <v>71</v>
      </c>
      <c r="C21" s="9" t="s">
        <v>76</v>
      </c>
      <c r="D21" s="6"/>
      <c r="E21" s="31">
        <v>0</v>
      </c>
      <c r="F21" s="31"/>
      <c r="G21" s="4"/>
      <c r="H21" s="4"/>
      <c r="I21" s="4"/>
      <c r="J21" s="4"/>
      <c r="K21" s="4"/>
      <c r="L21" s="4"/>
    </row>
    <row r="22" spans="1:12" ht="46.5" customHeight="1" x14ac:dyDescent="0.25">
      <c r="A22" s="4">
        <v>2</v>
      </c>
      <c r="B22" s="5" t="s">
        <v>31</v>
      </c>
      <c r="C22" s="5" t="s">
        <v>73</v>
      </c>
      <c r="D22" s="6" t="s">
        <v>5</v>
      </c>
      <c r="E22" s="4"/>
      <c r="F22" s="4"/>
      <c r="G22" s="4"/>
      <c r="H22" s="4"/>
      <c r="I22" s="4"/>
      <c r="J22" s="4"/>
      <c r="K22" s="4"/>
      <c r="L22" s="4"/>
    </row>
    <row r="23" spans="1:12" ht="78.75" x14ac:dyDescent="0.25">
      <c r="A23" s="4">
        <v>3</v>
      </c>
      <c r="B23" s="5" t="s">
        <v>74</v>
      </c>
      <c r="C23" s="5" t="s">
        <v>75</v>
      </c>
      <c r="D23" s="6" t="s">
        <v>6</v>
      </c>
      <c r="E23" s="4">
        <f>5000+1000</f>
        <v>6000</v>
      </c>
      <c r="F23" s="4"/>
      <c r="G23" s="4"/>
      <c r="H23" s="4"/>
      <c r="I23" s="4"/>
      <c r="J23" s="4"/>
      <c r="K23" s="4"/>
      <c r="L23" s="4"/>
    </row>
    <row r="24" spans="1:12" ht="63" x14ac:dyDescent="0.25">
      <c r="A24" s="4">
        <v>4</v>
      </c>
      <c r="B24" s="5" t="s">
        <v>34</v>
      </c>
      <c r="C24" s="4" t="s">
        <v>72</v>
      </c>
      <c r="D24" s="6" t="s">
        <v>6</v>
      </c>
      <c r="E24" s="4"/>
      <c r="F24" s="4"/>
      <c r="G24" s="4"/>
      <c r="H24" s="4"/>
      <c r="I24" s="4"/>
      <c r="J24" s="4"/>
      <c r="K24" s="4"/>
      <c r="L24" s="4"/>
    </row>
    <row r="25" spans="1:12" ht="63" x14ac:dyDescent="0.25">
      <c r="A25" s="4">
        <v>5</v>
      </c>
      <c r="B25" s="5" t="s">
        <v>33</v>
      </c>
      <c r="C25" s="4" t="s">
        <v>72</v>
      </c>
      <c r="D25" s="6" t="s">
        <v>6</v>
      </c>
      <c r="E25" s="31">
        <v>100</v>
      </c>
      <c r="F25" s="4"/>
      <c r="G25" s="4"/>
      <c r="H25" s="4"/>
      <c r="I25" s="4"/>
      <c r="J25" s="4"/>
      <c r="K25" s="4"/>
      <c r="L25" s="4"/>
    </row>
    <row r="26" spans="1:12" ht="15" customHeight="1" x14ac:dyDescent="0.25">
      <c r="A26" s="25" t="s">
        <v>51</v>
      </c>
      <c r="B26" s="58" t="s">
        <v>100</v>
      </c>
      <c r="C26" s="58"/>
      <c r="D26" s="59"/>
      <c r="E26" s="45">
        <f>E19+E20+E21+E22+E23+E24+E25</f>
        <v>6450</v>
      </c>
      <c r="F26" s="45">
        <f t="shared" ref="F26:L26" si="1">F19+F20+F21+F22+F23+F24+F25</f>
        <v>45000</v>
      </c>
      <c r="G26" s="45">
        <f t="shared" si="1"/>
        <v>0</v>
      </c>
      <c r="H26" s="45">
        <f t="shared" si="1"/>
        <v>0</v>
      </c>
      <c r="I26" s="45">
        <f t="shared" si="1"/>
        <v>0</v>
      </c>
      <c r="J26" s="45">
        <f t="shared" si="1"/>
        <v>0</v>
      </c>
      <c r="K26" s="45">
        <f t="shared" si="1"/>
        <v>0</v>
      </c>
      <c r="L26" s="45">
        <f t="shared" si="1"/>
        <v>0</v>
      </c>
    </row>
    <row r="27" spans="1:12" ht="15" customHeight="1" x14ac:dyDescent="0.25">
      <c r="A27" s="54" t="s">
        <v>19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2" ht="63" customHeight="1" x14ac:dyDescent="0.25">
      <c r="A28" s="4">
        <v>2</v>
      </c>
      <c r="B28" s="5" t="s">
        <v>83</v>
      </c>
      <c r="C28" s="4" t="s">
        <v>72</v>
      </c>
      <c r="D28" s="6" t="s">
        <v>21</v>
      </c>
      <c r="E28" s="4"/>
      <c r="F28" s="4"/>
      <c r="G28" s="4"/>
      <c r="H28" s="4"/>
      <c r="I28" s="4"/>
      <c r="J28" s="4"/>
      <c r="K28" s="4"/>
      <c r="L28" s="4"/>
    </row>
    <row r="29" spans="1:12" ht="52.5" customHeight="1" x14ac:dyDescent="0.25">
      <c r="A29" s="4">
        <v>3</v>
      </c>
      <c r="B29" s="5" t="s">
        <v>28</v>
      </c>
      <c r="C29" s="4" t="s">
        <v>72</v>
      </c>
      <c r="D29" s="6" t="s">
        <v>21</v>
      </c>
      <c r="E29" s="4"/>
      <c r="F29" s="4"/>
      <c r="G29" s="4"/>
      <c r="H29" s="4"/>
      <c r="I29" s="4"/>
      <c r="J29" s="4"/>
      <c r="K29" s="4"/>
      <c r="L29" s="4"/>
    </row>
    <row r="30" spans="1:12" ht="15" customHeight="1" x14ac:dyDescent="0.25">
      <c r="A30" s="37" t="s">
        <v>52</v>
      </c>
      <c r="B30" s="54" t="s">
        <v>100</v>
      </c>
      <c r="C30" s="54"/>
      <c r="D30" s="54"/>
      <c r="E30" s="41">
        <f>E28+E29</f>
        <v>0</v>
      </c>
      <c r="F30" s="41">
        <f t="shared" ref="F30:L30" si="2">F28+F29</f>
        <v>0</v>
      </c>
      <c r="G30" s="41">
        <f t="shared" si="2"/>
        <v>0</v>
      </c>
      <c r="H30" s="41">
        <f t="shared" si="2"/>
        <v>0</v>
      </c>
      <c r="I30" s="41">
        <f t="shared" si="2"/>
        <v>0</v>
      </c>
      <c r="J30" s="41">
        <f t="shared" si="2"/>
        <v>0</v>
      </c>
      <c r="K30" s="41">
        <f t="shared" si="2"/>
        <v>0</v>
      </c>
      <c r="L30" s="41">
        <f t="shared" si="2"/>
        <v>0</v>
      </c>
    </row>
    <row r="31" spans="1:12" ht="15" customHeight="1" x14ac:dyDescent="0.25">
      <c r="A31" s="62" t="s">
        <v>7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</row>
    <row r="32" spans="1:12" ht="63" x14ac:dyDescent="0.25">
      <c r="A32" s="4">
        <v>1</v>
      </c>
      <c r="B32" s="7" t="s">
        <v>24</v>
      </c>
      <c r="C32" s="7"/>
      <c r="D32" s="6" t="s">
        <v>8</v>
      </c>
      <c r="E32" s="8"/>
      <c r="F32" s="4"/>
      <c r="G32" s="4"/>
      <c r="H32" s="4">
        <v>4276.8</v>
      </c>
      <c r="I32" s="4"/>
      <c r="J32" s="4"/>
      <c r="K32" s="4"/>
      <c r="L32" s="4"/>
    </row>
    <row r="33" spans="1:12" ht="31.5" x14ac:dyDescent="0.25">
      <c r="A33" s="4">
        <v>2</v>
      </c>
      <c r="B33" s="7" t="s">
        <v>104</v>
      </c>
      <c r="C33" s="7"/>
      <c r="D33" s="6" t="s">
        <v>105</v>
      </c>
      <c r="E33" s="8"/>
      <c r="F33" s="4">
        <v>2800</v>
      </c>
      <c r="G33" s="4"/>
      <c r="H33" s="4"/>
      <c r="I33" s="4"/>
      <c r="J33" s="4"/>
      <c r="K33" s="4"/>
      <c r="L33" s="4"/>
    </row>
    <row r="34" spans="1:12" ht="47.25" x14ac:dyDescent="0.25">
      <c r="A34" s="4">
        <v>3</v>
      </c>
      <c r="B34" s="7" t="s">
        <v>88</v>
      </c>
      <c r="C34" s="7"/>
      <c r="D34" s="6" t="s">
        <v>89</v>
      </c>
      <c r="E34" s="6">
        <v>2914.1</v>
      </c>
      <c r="F34" s="4">
        <v>2500</v>
      </c>
      <c r="G34" s="4">
        <v>2500</v>
      </c>
      <c r="H34" s="4">
        <v>2500</v>
      </c>
      <c r="I34" s="4">
        <v>2500</v>
      </c>
      <c r="J34" s="4">
        <v>2500</v>
      </c>
      <c r="K34" s="4">
        <v>2500</v>
      </c>
      <c r="L34" s="4">
        <v>2500</v>
      </c>
    </row>
    <row r="35" spans="1:12" ht="51.75" customHeight="1" x14ac:dyDescent="0.25">
      <c r="A35" s="4">
        <v>4</v>
      </c>
      <c r="B35" s="7" t="s">
        <v>95</v>
      </c>
      <c r="C35" s="7" t="s">
        <v>90</v>
      </c>
      <c r="D35" s="6" t="s">
        <v>15</v>
      </c>
      <c r="E35" s="4">
        <v>0</v>
      </c>
      <c r="F35" s="8"/>
      <c r="G35" s="8"/>
      <c r="H35" s="8"/>
      <c r="I35" s="8"/>
      <c r="J35" s="8"/>
      <c r="K35" s="8"/>
      <c r="L35" s="8"/>
    </row>
    <row r="36" spans="1:12" ht="15" customHeight="1" x14ac:dyDescent="0.25">
      <c r="A36" s="37" t="s">
        <v>53</v>
      </c>
      <c r="B36" s="54" t="s">
        <v>100</v>
      </c>
      <c r="C36" s="54"/>
      <c r="D36" s="54"/>
      <c r="E36" s="41">
        <f>E35+E34+E32</f>
        <v>2914.1</v>
      </c>
      <c r="F36" s="41">
        <f>F35+F34+F32+F33</f>
        <v>5300</v>
      </c>
      <c r="G36" s="48">
        <f t="shared" ref="G36:L36" si="3">G35+G34+G32+G33</f>
        <v>2500</v>
      </c>
      <c r="H36" s="48">
        <f t="shared" si="3"/>
        <v>6776.8</v>
      </c>
      <c r="I36" s="48">
        <f t="shared" si="3"/>
        <v>2500</v>
      </c>
      <c r="J36" s="48">
        <f t="shared" si="3"/>
        <v>2500</v>
      </c>
      <c r="K36" s="48">
        <f t="shared" si="3"/>
        <v>2500</v>
      </c>
      <c r="L36" s="48">
        <f t="shared" si="3"/>
        <v>2500</v>
      </c>
    </row>
    <row r="37" spans="1:12" ht="15.75" customHeight="1" x14ac:dyDescent="0.25">
      <c r="A37" s="62" t="s">
        <v>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</row>
    <row r="38" spans="1:12" ht="63" x14ac:dyDescent="0.25">
      <c r="A38" s="4">
        <v>1</v>
      </c>
      <c r="B38" s="5" t="s">
        <v>42</v>
      </c>
      <c r="C38" s="5"/>
      <c r="D38" s="6" t="s">
        <v>10</v>
      </c>
      <c r="E38" s="4"/>
      <c r="F38" s="4"/>
      <c r="G38" s="4"/>
      <c r="H38" s="8"/>
      <c r="I38" s="8"/>
      <c r="J38" s="8">
        <v>1150000</v>
      </c>
      <c r="K38" s="8">
        <v>1150000</v>
      </c>
      <c r="L38" s="8"/>
    </row>
    <row r="39" spans="1:12" ht="63" x14ac:dyDescent="0.25">
      <c r="A39" s="4">
        <v>2</v>
      </c>
      <c r="B39" s="5" t="s">
        <v>60</v>
      </c>
      <c r="C39" s="5"/>
      <c r="D39" s="6" t="s">
        <v>10</v>
      </c>
      <c r="E39" s="4">
        <v>11000</v>
      </c>
      <c r="F39" s="4">
        <v>11550</v>
      </c>
      <c r="G39" s="4">
        <v>12100</v>
      </c>
      <c r="H39" s="38">
        <v>12650</v>
      </c>
      <c r="I39" s="38">
        <v>13200</v>
      </c>
      <c r="J39" s="38">
        <v>13750</v>
      </c>
      <c r="K39" s="38">
        <v>14300</v>
      </c>
      <c r="L39" s="38">
        <v>14850</v>
      </c>
    </row>
    <row r="40" spans="1:12" ht="63" x14ac:dyDescent="0.25">
      <c r="A40" s="4">
        <v>3</v>
      </c>
      <c r="B40" s="5" t="s">
        <v>35</v>
      </c>
      <c r="C40" s="5" t="s">
        <v>91</v>
      </c>
      <c r="D40" s="6" t="s">
        <v>11</v>
      </c>
      <c r="E40" s="4">
        <v>39000</v>
      </c>
      <c r="F40" s="4">
        <v>605351</v>
      </c>
      <c r="G40" s="4"/>
      <c r="H40" s="4"/>
      <c r="I40" s="4"/>
      <c r="J40" s="4"/>
      <c r="K40" s="4"/>
      <c r="L40" s="4"/>
    </row>
    <row r="41" spans="1:12" ht="47.25" x14ac:dyDescent="0.25">
      <c r="A41" s="4">
        <v>4</v>
      </c>
      <c r="B41" s="5" t="s">
        <v>62</v>
      </c>
      <c r="C41" s="5"/>
      <c r="D41" s="6" t="s">
        <v>11</v>
      </c>
      <c r="E41" s="8"/>
      <c r="F41" s="4">
        <v>1800</v>
      </c>
      <c r="G41" s="4"/>
      <c r="H41" s="4">
        <v>800000</v>
      </c>
      <c r="I41" s="4"/>
      <c r="J41" s="4"/>
      <c r="K41" s="4"/>
      <c r="L41" s="4"/>
    </row>
    <row r="42" spans="1:12" ht="47.25" x14ac:dyDescent="0.25">
      <c r="A42" s="4">
        <v>5</v>
      </c>
      <c r="B42" s="5" t="s">
        <v>102</v>
      </c>
      <c r="C42" s="5"/>
      <c r="D42" s="6" t="s">
        <v>11</v>
      </c>
      <c r="E42" s="8"/>
      <c r="F42" s="4">
        <v>1500</v>
      </c>
      <c r="G42" s="31">
        <v>110000</v>
      </c>
      <c r="H42" s="4">
        <v>90000</v>
      </c>
      <c r="I42" s="4"/>
      <c r="J42" s="4"/>
      <c r="K42" s="4"/>
      <c r="L42" s="4"/>
    </row>
    <row r="43" spans="1:12" ht="47.25" x14ac:dyDescent="0.25">
      <c r="A43" s="4">
        <v>6</v>
      </c>
      <c r="B43" s="13" t="s">
        <v>25</v>
      </c>
      <c r="C43" s="13"/>
      <c r="D43" s="6" t="s">
        <v>11</v>
      </c>
      <c r="E43" s="8"/>
      <c r="F43" s="4"/>
      <c r="G43" s="4"/>
      <c r="H43" s="4"/>
      <c r="I43" s="4"/>
      <c r="J43" s="4">
        <v>200000</v>
      </c>
      <c r="K43" s="4">
        <v>200000</v>
      </c>
      <c r="L43" s="4"/>
    </row>
    <row r="44" spans="1:12" ht="144" customHeight="1" x14ac:dyDescent="0.25">
      <c r="A44" s="65">
        <v>7</v>
      </c>
      <c r="B44" s="7" t="s">
        <v>26</v>
      </c>
      <c r="C44" s="32" t="s">
        <v>81</v>
      </c>
      <c r="D44" s="6" t="s">
        <v>11</v>
      </c>
      <c r="E44" s="8"/>
      <c r="F44" s="4"/>
      <c r="G44" s="39">
        <f>G45</f>
        <v>6500</v>
      </c>
      <c r="H44" s="8"/>
      <c r="I44" s="8"/>
      <c r="J44" s="39">
        <f>J46</f>
        <v>12000</v>
      </c>
      <c r="K44" s="8"/>
      <c r="L44" s="8"/>
    </row>
    <row r="45" spans="1:12" x14ac:dyDescent="0.25">
      <c r="A45" s="66"/>
      <c r="B45" s="14" t="s">
        <v>41</v>
      </c>
      <c r="C45" s="14"/>
      <c r="D45" s="8"/>
      <c r="E45" s="8"/>
      <c r="F45" s="8"/>
      <c r="G45" s="39">
        <v>6500</v>
      </c>
      <c r="H45" s="39"/>
      <c r="I45" s="39"/>
      <c r="J45" s="39"/>
      <c r="K45" s="39"/>
      <c r="L45" s="39"/>
    </row>
    <row r="46" spans="1:12" x14ac:dyDescent="0.25">
      <c r="A46" s="36"/>
      <c r="B46" s="14" t="s">
        <v>103</v>
      </c>
      <c r="C46" s="14"/>
      <c r="D46" s="8"/>
      <c r="E46" s="8"/>
      <c r="F46" s="8"/>
      <c r="G46" s="39"/>
      <c r="H46" s="39"/>
      <c r="I46" s="39"/>
      <c r="J46" s="39">
        <v>12000</v>
      </c>
      <c r="K46" s="39"/>
      <c r="L46" s="39"/>
    </row>
    <row r="47" spans="1:12" ht="63" x14ac:dyDescent="0.25">
      <c r="A47" s="26"/>
      <c r="B47" s="9" t="s">
        <v>36</v>
      </c>
      <c r="C47" s="9"/>
      <c r="D47" s="11" t="s">
        <v>22</v>
      </c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33"/>
      <c r="B48" s="72"/>
      <c r="C48" s="73"/>
      <c r="D48" s="73"/>
      <c r="E48" s="42">
        <f>E47+E44+E43+E42+E41+E40+E39+E38</f>
        <v>50000</v>
      </c>
      <c r="F48" s="42">
        <f t="shared" ref="F48:L48" si="4">F47+F44+F43+F42+F41+F40+F39+F38</f>
        <v>620201</v>
      </c>
      <c r="G48" s="42">
        <f t="shared" si="4"/>
        <v>128600</v>
      </c>
      <c r="H48" s="42">
        <f t="shared" si="4"/>
        <v>902650</v>
      </c>
      <c r="I48" s="42">
        <f t="shared" si="4"/>
        <v>13200</v>
      </c>
      <c r="J48" s="42">
        <f t="shared" si="4"/>
        <v>1375750</v>
      </c>
      <c r="K48" s="42">
        <f t="shared" si="4"/>
        <v>1364300</v>
      </c>
      <c r="L48" s="42">
        <f t="shared" si="4"/>
        <v>14850</v>
      </c>
    </row>
    <row r="49" spans="1:12" x14ac:dyDescent="0.25">
      <c r="A49" s="26"/>
      <c r="B49" s="14"/>
      <c r="C49" s="29"/>
      <c r="D49" s="67" t="s">
        <v>63</v>
      </c>
      <c r="E49" s="68"/>
      <c r="F49" s="68"/>
      <c r="G49" s="68"/>
      <c r="H49" s="68"/>
      <c r="I49" s="68"/>
      <c r="J49" s="68"/>
      <c r="K49" s="68"/>
      <c r="L49" s="69"/>
    </row>
    <row r="50" spans="1:12" ht="47.25" x14ac:dyDescent="0.25">
      <c r="A50" s="4">
        <v>7</v>
      </c>
      <c r="B50" s="7" t="s">
        <v>80</v>
      </c>
      <c r="C50" s="7"/>
      <c r="D50" s="6" t="s">
        <v>11</v>
      </c>
      <c r="E50" s="4"/>
      <c r="F50" s="4">
        <v>13400</v>
      </c>
      <c r="G50" s="4">
        <v>13400</v>
      </c>
      <c r="H50" s="4">
        <v>13400</v>
      </c>
      <c r="I50" s="4">
        <v>13400</v>
      </c>
      <c r="J50" s="4">
        <v>13400</v>
      </c>
      <c r="K50" s="4">
        <v>13400</v>
      </c>
      <c r="L50" s="4">
        <v>13400</v>
      </c>
    </row>
    <row r="51" spans="1:12" ht="47.25" x14ac:dyDescent="0.25">
      <c r="A51" s="4">
        <v>8</v>
      </c>
      <c r="B51" s="7" t="s">
        <v>64</v>
      </c>
      <c r="C51" s="7"/>
      <c r="D51" s="6" t="s">
        <v>11</v>
      </c>
      <c r="E51" s="4"/>
      <c r="F51" s="4">
        <v>310900</v>
      </c>
      <c r="G51" s="4"/>
      <c r="H51" s="4">
        <v>310900</v>
      </c>
      <c r="I51" s="6"/>
      <c r="J51" s="4">
        <v>310900</v>
      </c>
      <c r="K51" s="4"/>
      <c r="L51" s="4">
        <v>149435.79999999999</v>
      </c>
    </row>
    <row r="52" spans="1:12" ht="63" x14ac:dyDescent="0.25">
      <c r="A52" s="4">
        <v>9</v>
      </c>
      <c r="B52" s="20" t="s">
        <v>108</v>
      </c>
      <c r="C52" s="20"/>
      <c r="D52" s="22" t="s">
        <v>3</v>
      </c>
      <c r="E52" s="4"/>
      <c r="F52" s="4"/>
      <c r="G52" s="4"/>
      <c r="H52" s="34">
        <v>278385</v>
      </c>
      <c r="I52" s="6"/>
      <c r="J52" s="6"/>
      <c r="K52" s="34"/>
      <c r="L52" s="4"/>
    </row>
    <row r="53" spans="1:12" ht="24" customHeight="1" x14ac:dyDescent="0.25">
      <c r="A53" s="4">
        <v>10</v>
      </c>
      <c r="B53" s="20" t="s">
        <v>92</v>
      </c>
      <c r="C53" s="20"/>
      <c r="D53" s="22"/>
      <c r="E53" s="4"/>
      <c r="F53" s="4"/>
      <c r="G53" s="4"/>
      <c r="H53" s="34"/>
      <c r="I53" s="6"/>
      <c r="J53" s="6"/>
      <c r="K53" s="34"/>
      <c r="L53" s="4">
        <v>128000</v>
      </c>
    </row>
    <row r="54" spans="1:12" ht="63" x14ac:dyDescent="0.25">
      <c r="A54" s="4">
        <v>11</v>
      </c>
      <c r="B54" s="9" t="s">
        <v>32</v>
      </c>
      <c r="C54" s="9"/>
      <c r="D54" s="11" t="s">
        <v>3</v>
      </c>
      <c r="E54" s="4"/>
      <c r="F54" s="4"/>
      <c r="G54" s="34">
        <v>45000</v>
      </c>
      <c r="H54" s="34"/>
      <c r="I54" s="6"/>
      <c r="J54" s="6"/>
      <c r="K54" s="4"/>
      <c r="L54" s="4"/>
    </row>
    <row r="55" spans="1:12" ht="63" x14ac:dyDescent="0.25">
      <c r="A55" s="4">
        <v>12</v>
      </c>
      <c r="B55" s="9" t="s">
        <v>93</v>
      </c>
      <c r="C55" s="9"/>
      <c r="D55" s="11" t="s">
        <v>3</v>
      </c>
      <c r="E55" s="4"/>
      <c r="F55" s="4"/>
      <c r="G55" s="4"/>
      <c r="H55" s="6">
        <v>611000</v>
      </c>
      <c r="I55" s="6"/>
      <c r="J55" s="6"/>
      <c r="K55" s="4"/>
      <c r="L55" s="4"/>
    </row>
    <row r="56" spans="1:12" s="12" customFormat="1" x14ac:dyDescent="0.25">
      <c r="A56" s="10"/>
      <c r="B56" s="74" t="s">
        <v>100</v>
      </c>
      <c r="C56" s="75"/>
      <c r="D56" s="76"/>
      <c r="E56" s="46">
        <f>E50+E51+E52+E54+E55</f>
        <v>0</v>
      </c>
      <c r="F56" s="46">
        <f t="shared" ref="F56:L56" si="5">F50+F51+F52+F54+F55</f>
        <v>324300</v>
      </c>
      <c r="G56" s="46">
        <f t="shared" si="5"/>
        <v>58400</v>
      </c>
      <c r="H56" s="46">
        <f t="shared" si="5"/>
        <v>1213685</v>
      </c>
      <c r="I56" s="46">
        <f t="shared" si="5"/>
        <v>13400</v>
      </c>
      <c r="J56" s="46">
        <f t="shared" si="5"/>
        <v>324300</v>
      </c>
      <c r="K56" s="46">
        <f t="shared" si="5"/>
        <v>13400</v>
      </c>
      <c r="L56" s="46">
        <f t="shared" si="5"/>
        <v>162835.79999999999</v>
      </c>
    </row>
    <row r="57" spans="1:12" ht="15" customHeight="1" x14ac:dyDescent="0.2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</row>
    <row r="58" spans="1:12" x14ac:dyDescent="0.25">
      <c r="A58" s="21"/>
      <c r="B58" s="52" t="s">
        <v>12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</row>
    <row r="59" spans="1:12" s="12" customFormat="1" ht="63" x14ac:dyDescent="0.25">
      <c r="A59" s="10">
        <v>1</v>
      </c>
      <c r="B59" s="23" t="s">
        <v>37</v>
      </c>
      <c r="C59" s="24" t="s">
        <v>77</v>
      </c>
      <c r="D59" s="24" t="s">
        <v>13</v>
      </c>
      <c r="E59" s="10"/>
      <c r="F59" s="30">
        <v>7719</v>
      </c>
      <c r="G59" s="10"/>
      <c r="H59" s="10"/>
      <c r="I59" s="10"/>
      <c r="J59" s="10"/>
      <c r="K59" s="10"/>
      <c r="L59" s="10"/>
    </row>
    <row r="60" spans="1:12" s="12" customFormat="1" ht="86.25" customHeight="1" x14ac:dyDescent="0.25">
      <c r="A60" s="10">
        <v>2</v>
      </c>
      <c r="B60" s="15" t="s">
        <v>38</v>
      </c>
      <c r="C60" s="24" t="s">
        <v>77</v>
      </c>
      <c r="D60" s="11" t="s">
        <v>13</v>
      </c>
      <c r="E60" s="10"/>
      <c r="F60" s="10"/>
      <c r="G60" s="10"/>
      <c r="H60" s="10"/>
      <c r="I60" s="10">
        <v>17838.400000000001</v>
      </c>
      <c r="J60" s="10"/>
      <c r="K60" s="10"/>
      <c r="L60" s="10"/>
    </row>
    <row r="61" spans="1:12" s="12" customFormat="1" ht="59.25" customHeight="1" x14ac:dyDescent="0.25">
      <c r="A61" s="10">
        <v>3</v>
      </c>
      <c r="B61" s="15" t="s">
        <v>40</v>
      </c>
      <c r="C61" s="9" t="s">
        <v>76</v>
      </c>
      <c r="D61" s="11" t="s">
        <v>13</v>
      </c>
      <c r="E61" s="10"/>
      <c r="F61" s="10"/>
      <c r="G61" s="10"/>
      <c r="H61" s="10">
        <v>200</v>
      </c>
      <c r="I61" s="10"/>
      <c r="J61" s="10"/>
      <c r="K61" s="10"/>
      <c r="L61" s="10"/>
    </row>
    <row r="62" spans="1:12" s="12" customFormat="1" ht="59.25" customHeight="1" x14ac:dyDescent="0.25">
      <c r="A62" s="10">
        <v>4</v>
      </c>
      <c r="B62" s="19" t="s">
        <v>50</v>
      </c>
      <c r="C62" s="24" t="s">
        <v>78</v>
      </c>
      <c r="D62" s="11" t="s">
        <v>15</v>
      </c>
      <c r="E62" s="30">
        <v>365.2</v>
      </c>
      <c r="F62" s="10"/>
      <c r="G62" s="10">
        <v>365.2</v>
      </c>
      <c r="H62" s="10">
        <v>380</v>
      </c>
      <c r="I62" s="10"/>
      <c r="J62" s="10"/>
      <c r="K62" s="10"/>
      <c r="L62" s="10"/>
    </row>
    <row r="63" spans="1:12" s="12" customFormat="1" ht="66.75" customHeight="1" x14ac:dyDescent="0.25">
      <c r="A63" s="10"/>
      <c r="B63" s="5" t="s">
        <v>79</v>
      </c>
      <c r="C63" s="24" t="s">
        <v>78</v>
      </c>
      <c r="D63" s="11" t="s">
        <v>15</v>
      </c>
      <c r="E63" s="10"/>
      <c r="F63" s="30">
        <v>250</v>
      </c>
      <c r="G63" s="30"/>
      <c r="H63" s="10"/>
      <c r="I63" s="10"/>
      <c r="J63" s="10"/>
      <c r="K63" s="10"/>
      <c r="L63" s="10"/>
    </row>
    <row r="64" spans="1:12" s="12" customFormat="1" ht="66" customHeight="1" x14ac:dyDescent="0.25">
      <c r="A64" s="10">
        <v>5</v>
      </c>
      <c r="B64" s="15" t="s">
        <v>39</v>
      </c>
      <c r="C64" s="24" t="s">
        <v>77</v>
      </c>
      <c r="D64" s="11" t="s">
        <v>13</v>
      </c>
      <c r="E64" s="10"/>
      <c r="F64" s="10"/>
      <c r="G64" s="30">
        <v>15000</v>
      </c>
      <c r="H64" s="10"/>
      <c r="I64" s="10"/>
      <c r="J64" s="10"/>
      <c r="K64" s="10"/>
      <c r="L64" s="10"/>
    </row>
    <row r="65" spans="1:12" ht="15" customHeight="1" x14ac:dyDescent="0.25">
      <c r="A65" s="25" t="s">
        <v>54</v>
      </c>
      <c r="B65" s="58" t="s">
        <v>100</v>
      </c>
      <c r="C65" s="58"/>
      <c r="D65" s="59"/>
      <c r="E65" s="45">
        <f>E64+E63+E62+E61+E60+E59</f>
        <v>365.2</v>
      </c>
      <c r="F65" s="45">
        <f t="shared" ref="F65:L65" si="6">F64+F63+F62+F61+F60+F59</f>
        <v>7969</v>
      </c>
      <c r="G65" s="45">
        <f t="shared" si="6"/>
        <v>15365.2</v>
      </c>
      <c r="H65" s="45">
        <f t="shared" si="6"/>
        <v>580</v>
      </c>
      <c r="I65" s="45">
        <f t="shared" si="6"/>
        <v>17838.400000000001</v>
      </c>
      <c r="J65" s="45">
        <f t="shared" si="6"/>
        <v>0</v>
      </c>
      <c r="K65" s="45">
        <f t="shared" si="6"/>
        <v>0</v>
      </c>
      <c r="L65" s="45">
        <f t="shared" si="6"/>
        <v>0</v>
      </c>
    </row>
    <row r="66" spans="1:12" ht="15" customHeight="1" x14ac:dyDescent="0.25">
      <c r="A66" s="52" t="s">
        <v>14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</row>
    <row r="67" spans="1:12" ht="47.25" x14ac:dyDescent="0.25">
      <c r="A67" s="4">
        <v>1</v>
      </c>
      <c r="B67" s="5" t="s">
        <v>27</v>
      </c>
      <c r="C67" s="5" t="s">
        <v>87</v>
      </c>
      <c r="D67" s="6" t="s">
        <v>11</v>
      </c>
      <c r="E67" s="6">
        <v>2040.4</v>
      </c>
      <c r="F67" s="6">
        <v>7500</v>
      </c>
      <c r="G67" s="34">
        <v>3000</v>
      </c>
      <c r="H67" s="34">
        <v>3000</v>
      </c>
      <c r="I67" s="6"/>
      <c r="J67" s="6"/>
      <c r="K67" s="6"/>
      <c r="L67" s="6"/>
    </row>
    <row r="68" spans="1:12" ht="47.25" x14ac:dyDescent="0.25">
      <c r="A68" s="4">
        <v>2</v>
      </c>
      <c r="B68" s="15" t="s">
        <v>85</v>
      </c>
      <c r="C68" s="9" t="s">
        <v>76</v>
      </c>
      <c r="D68" s="6" t="s">
        <v>15</v>
      </c>
      <c r="E68" s="31">
        <v>250</v>
      </c>
      <c r="F68" s="31">
        <v>250</v>
      </c>
      <c r="G68" s="31">
        <v>250</v>
      </c>
      <c r="H68" s="31"/>
      <c r="I68" s="31"/>
      <c r="J68" s="31"/>
      <c r="K68" s="31"/>
      <c r="L68" s="31"/>
    </row>
    <row r="69" spans="1:12" ht="47.25" x14ac:dyDescent="0.25">
      <c r="A69" s="4">
        <v>3</v>
      </c>
      <c r="B69" s="15" t="s">
        <v>86</v>
      </c>
      <c r="C69" s="9" t="s">
        <v>76</v>
      </c>
      <c r="D69" s="6" t="s">
        <v>15</v>
      </c>
      <c r="E69" s="31"/>
      <c r="F69" s="31">
        <v>1500</v>
      </c>
      <c r="G69" s="31"/>
      <c r="H69" s="31">
        <v>1600</v>
      </c>
      <c r="I69" s="31"/>
      <c r="J69" s="31"/>
      <c r="K69" s="31"/>
      <c r="L69" s="31"/>
    </row>
    <row r="70" spans="1:12" ht="47.25" x14ac:dyDescent="0.25">
      <c r="A70" s="4">
        <v>4</v>
      </c>
      <c r="B70" s="9" t="s">
        <v>43</v>
      </c>
      <c r="C70" s="9"/>
      <c r="D70" s="6" t="s">
        <v>11</v>
      </c>
      <c r="E70" s="31"/>
      <c r="F70" s="31"/>
      <c r="G70" s="31">
        <v>50000</v>
      </c>
      <c r="H70" s="31"/>
      <c r="I70" s="31">
        <v>60000</v>
      </c>
      <c r="J70" s="31"/>
      <c r="K70" s="31"/>
      <c r="L70" s="31"/>
    </row>
    <row r="71" spans="1:12" ht="15" customHeight="1" x14ac:dyDescent="0.25">
      <c r="A71" s="35"/>
      <c r="B71" s="70" t="s">
        <v>100</v>
      </c>
      <c r="C71" s="70"/>
      <c r="D71" s="71"/>
      <c r="E71" s="18"/>
      <c r="F71" s="18"/>
      <c r="G71" s="18"/>
      <c r="H71" s="18"/>
      <c r="I71" s="18"/>
      <c r="J71" s="18"/>
      <c r="K71" s="18"/>
      <c r="L71" s="18"/>
    </row>
    <row r="72" spans="1:12" x14ac:dyDescent="0.25">
      <c r="A72" s="4"/>
      <c r="B72" s="53" t="s">
        <v>16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</row>
    <row r="73" spans="1:12" ht="31.5" x14ac:dyDescent="0.25">
      <c r="A73" s="4">
        <v>1</v>
      </c>
      <c r="B73" s="5" t="s">
        <v>58</v>
      </c>
      <c r="C73" s="4" t="s">
        <v>72</v>
      </c>
      <c r="D73" s="6" t="s">
        <v>29</v>
      </c>
      <c r="E73" s="8"/>
      <c r="F73" s="8"/>
      <c r="G73" s="8"/>
      <c r="H73" s="4"/>
      <c r="I73" s="39">
        <v>10000</v>
      </c>
      <c r="J73" s="8"/>
      <c r="K73" s="8"/>
      <c r="L73" s="8"/>
    </row>
    <row r="74" spans="1:12" ht="94.5" x14ac:dyDescent="0.25">
      <c r="A74" s="4">
        <v>2</v>
      </c>
      <c r="B74" s="5" t="s">
        <v>97</v>
      </c>
      <c r="C74" s="5" t="s">
        <v>94</v>
      </c>
      <c r="D74" s="6" t="s">
        <v>29</v>
      </c>
      <c r="E74" s="31">
        <v>61000</v>
      </c>
      <c r="F74" s="4"/>
      <c r="G74" s="4"/>
      <c r="H74" s="4"/>
      <c r="I74" s="4"/>
      <c r="J74" s="4"/>
      <c r="K74" s="4"/>
      <c r="L74" s="4"/>
    </row>
    <row r="75" spans="1:12" x14ac:dyDescent="0.25">
      <c r="A75" s="4"/>
      <c r="B75" s="5"/>
      <c r="C75" s="5"/>
      <c r="D75" s="6"/>
      <c r="E75" s="44">
        <f>E73+E74</f>
        <v>61000</v>
      </c>
      <c r="F75" s="44">
        <f t="shared" ref="F75:L75" si="7">F73+F74</f>
        <v>0</v>
      </c>
      <c r="G75" s="44">
        <f t="shared" si="7"/>
        <v>0</v>
      </c>
      <c r="H75" s="44">
        <f t="shared" si="7"/>
        <v>0</v>
      </c>
      <c r="I75" s="44">
        <f t="shared" si="7"/>
        <v>10000</v>
      </c>
      <c r="J75" s="44">
        <f t="shared" si="7"/>
        <v>0</v>
      </c>
      <c r="K75" s="44">
        <f t="shared" si="7"/>
        <v>0</v>
      </c>
      <c r="L75" s="44">
        <f t="shared" si="7"/>
        <v>0</v>
      </c>
    </row>
    <row r="76" spans="1:12" ht="15" customHeight="1" x14ac:dyDescent="0.25">
      <c r="A76" s="54" t="s">
        <v>55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t="15.75" customHeight="1" x14ac:dyDescent="0.25">
      <c r="A77" s="25"/>
      <c r="B77" s="58" t="s">
        <v>57</v>
      </c>
      <c r="C77" s="58"/>
      <c r="D77" s="58"/>
      <c r="E77" s="58"/>
      <c r="F77" s="58"/>
      <c r="G77" s="58"/>
      <c r="H77" s="58"/>
      <c r="I77" s="58"/>
      <c r="J77" s="58"/>
      <c r="K77" s="58"/>
      <c r="L77" s="59"/>
    </row>
    <row r="78" spans="1:12" x14ac:dyDescent="0.25">
      <c r="A78" s="4">
        <v>1</v>
      </c>
      <c r="B78" s="15" t="s">
        <v>49</v>
      </c>
      <c r="C78" s="4" t="s">
        <v>72</v>
      </c>
      <c r="D78" s="6" t="s">
        <v>20</v>
      </c>
      <c r="E78" s="31">
        <v>3500</v>
      </c>
      <c r="F78" s="4"/>
      <c r="G78" s="4"/>
      <c r="H78" s="4"/>
      <c r="I78" s="4"/>
      <c r="J78" s="4"/>
      <c r="K78" s="4"/>
      <c r="L78" s="4"/>
    </row>
    <row r="79" spans="1:12" x14ac:dyDescent="0.25">
      <c r="A79" s="4">
        <v>2</v>
      </c>
      <c r="B79" s="9" t="s">
        <v>48</v>
      </c>
      <c r="C79" s="4" t="s">
        <v>72</v>
      </c>
      <c r="D79" s="6" t="s">
        <v>20</v>
      </c>
      <c r="E79" s="31"/>
      <c r="F79" s="4">
        <v>350</v>
      </c>
      <c r="G79" s="4"/>
      <c r="H79" s="4"/>
      <c r="I79" s="4"/>
      <c r="J79" s="4"/>
      <c r="K79" s="4"/>
      <c r="L79" s="4"/>
    </row>
    <row r="80" spans="1:12" ht="31.5" x14ac:dyDescent="0.25">
      <c r="A80" s="4">
        <v>3</v>
      </c>
      <c r="B80" s="9" t="s">
        <v>98</v>
      </c>
      <c r="C80" s="4" t="s">
        <v>72</v>
      </c>
      <c r="D80" s="6" t="s">
        <v>20</v>
      </c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4">
        <v>4</v>
      </c>
      <c r="B81" s="9" t="s">
        <v>106</v>
      </c>
      <c r="C81" s="4" t="s">
        <v>72</v>
      </c>
      <c r="D81" s="6" t="s">
        <v>20</v>
      </c>
      <c r="E81" s="4"/>
      <c r="F81" s="4"/>
      <c r="G81" s="4"/>
      <c r="H81" s="4"/>
      <c r="I81" s="4"/>
      <c r="J81" s="4">
        <v>5000</v>
      </c>
      <c r="K81" s="4"/>
      <c r="L81" s="4"/>
    </row>
    <row r="82" spans="1:12" x14ac:dyDescent="0.25">
      <c r="A82" s="4">
        <v>5</v>
      </c>
      <c r="B82" s="9" t="s">
        <v>107</v>
      </c>
      <c r="C82" s="4" t="s">
        <v>72</v>
      </c>
      <c r="D82" s="6" t="s">
        <v>20</v>
      </c>
      <c r="E82" s="4"/>
      <c r="F82" s="4"/>
      <c r="G82" s="4"/>
      <c r="H82" s="4">
        <v>3000</v>
      </c>
      <c r="I82" s="4"/>
      <c r="J82" s="4"/>
      <c r="K82" s="4"/>
      <c r="L82" s="4"/>
    </row>
    <row r="83" spans="1:12" ht="31.5" x14ac:dyDescent="0.25">
      <c r="A83" s="4">
        <v>6</v>
      </c>
      <c r="B83" s="9" t="s">
        <v>59</v>
      </c>
      <c r="C83" s="4" t="s">
        <v>72</v>
      </c>
      <c r="D83" s="6" t="s">
        <v>20</v>
      </c>
      <c r="E83" s="4"/>
      <c r="F83" s="4"/>
      <c r="G83" s="31">
        <v>2000</v>
      </c>
      <c r="H83" s="4"/>
      <c r="I83" s="4"/>
      <c r="J83" s="4"/>
      <c r="K83" s="4"/>
      <c r="L83" s="4"/>
    </row>
    <row r="84" spans="1:12" x14ac:dyDescent="0.25">
      <c r="A84" s="4">
        <v>7</v>
      </c>
      <c r="B84" s="3" t="s">
        <v>99</v>
      </c>
      <c r="C84" s="4" t="s">
        <v>72</v>
      </c>
      <c r="D84" s="6" t="s">
        <v>20</v>
      </c>
      <c r="E84" s="31">
        <f>4300+2100</f>
        <v>6400</v>
      </c>
      <c r="F84" s="4"/>
      <c r="G84" s="4"/>
      <c r="H84" s="4"/>
      <c r="I84" s="4"/>
      <c r="J84" s="4"/>
      <c r="K84" s="4"/>
      <c r="L84" s="4"/>
    </row>
    <row r="85" spans="1:12" x14ac:dyDescent="0.25">
      <c r="A85" s="4"/>
      <c r="B85" s="16" t="s">
        <v>18</v>
      </c>
      <c r="C85" s="16"/>
      <c r="D85" s="17"/>
      <c r="E85" s="43">
        <f>E78+E79+E80+E83+E84</f>
        <v>9900</v>
      </c>
      <c r="F85" s="43">
        <f t="shared" ref="F85:L85" si="8">F78+F79+F80+F83+F84</f>
        <v>350</v>
      </c>
      <c r="G85" s="43">
        <f t="shared" si="8"/>
        <v>2000</v>
      </c>
      <c r="H85" s="43">
        <f t="shared" si="8"/>
        <v>0</v>
      </c>
      <c r="I85" s="43">
        <f t="shared" si="8"/>
        <v>0</v>
      </c>
      <c r="J85" s="43">
        <f t="shared" si="8"/>
        <v>0</v>
      </c>
      <c r="K85" s="43">
        <f t="shared" si="8"/>
        <v>0</v>
      </c>
      <c r="L85" s="43">
        <f t="shared" si="8"/>
        <v>0</v>
      </c>
    </row>
    <row r="86" spans="1:12" x14ac:dyDescent="0.25">
      <c r="A86" s="4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x14ac:dyDescent="0.25">
      <c r="A87" s="4"/>
      <c r="B87" s="18" t="s">
        <v>101</v>
      </c>
      <c r="C87" s="18"/>
      <c r="D87" s="8"/>
      <c r="E87" s="47">
        <f>E85+E75+E71+E65+E56+E48+E36+E26+E17</f>
        <v>239523.1</v>
      </c>
      <c r="F87" s="47">
        <f>F85+F75+F71+F65+F56+F48+F36+F26+F17</f>
        <v>1094770</v>
      </c>
      <c r="G87" s="47">
        <f>G85+G75+G71+G65+G56+G48+G36+G26+G17</f>
        <v>206865.2</v>
      </c>
      <c r="H87" s="47">
        <f>H85+H75+H71+H65+H56+H48+H36+H26+H17</f>
        <v>2123691.7999999998</v>
      </c>
      <c r="I87" s="47">
        <f>I85+I75+I71+I65+I56+I48+I36+I26+I17</f>
        <v>56938.400000000001</v>
      </c>
      <c r="J87" s="47">
        <f>J85+J75+J71+J65+J56+J48+J36+J26+J17</f>
        <v>1702550</v>
      </c>
      <c r="K87" s="47">
        <f>K85+K75+K71+K65+K56+K48+K36+K26+K17</f>
        <v>1380200</v>
      </c>
      <c r="L87" s="47">
        <f>L85+L75+L71+L65+L56+L48+L36+L26+L17</f>
        <v>180185.8</v>
      </c>
    </row>
  </sheetData>
  <mergeCells count="30">
    <mergeCell ref="B17:D17"/>
    <mergeCell ref="B36:D36"/>
    <mergeCell ref="B48:D48"/>
    <mergeCell ref="B56:D56"/>
    <mergeCell ref="B65:D65"/>
    <mergeCell ref="B30:D30"/>
    <mergeCell ref="B77:L77"/>
    <mergeCell ref="A31:L31"/>
    <mergeCell ref="A37:L37"/>
    <mergeCell ref="A57:L57"/>
    <mergeCell ref="A44:A45"/>
    <mergeCell ref="A76:L76"/>
    <mergeCell ref="D49:L49"/>
    <mergeCell ref="B71:D71"/>
    <mergeCell ref="I2:L2"/>
    <mergeCell ref="B4:H4"/>
    <mergeCell ref="B86:L86"/>
    <mergeCell ref="B58:L58"/>
    <mergeCell ref="A66:L66"/>
    <mergeCell ref="B72:L72"/>
    <mergeCell ref="B6:B7"/>
    <mergeCell ref="D6:D7"/>
    <mergeCell ref="A6:A9"/>
    <mergeCell ref="E6:L6"/>
    <mergeCell ref="B9:L9"/>
    <mergeCell ref="B8:L8"/>
    <mergeCell ref="A18:L18"/>
    <mergeCell ref="B26:D26"/>
    <mergeCell ref="C6:C7"/>
    <mergeCell ref="A27:L27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Стратегия </vt:lpstr>
      <vt:lpstr>'Стратегия '!Область_печати</vt:lpstr>
    </vt:vector>
  </TitlesOfParts>
  <Company>DNA 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О.Ч. Оолаковна</cp:lastModifiedBy>
  <cp:lastPrinted>2023-02-02T05:41:25Z</cp:lastPrinted>
  <dcterms:created xsi:type="dcterms:W3CDTF">2017-08-15T02:00:43Z</dcterms:created>
  <dcterms:modified xsi:type="dcterms:W3CDTF">2023-02-15T07:45:04Z</dcterms:modified>
</cp:coreProperties>
</file>