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 activeTab="1"/>
  </bookViews>
  <sheets>
    <sheet name="Бюджет_2" sheetId="2" r:id="rId1"/>
    <sheet name="эткен" sheetId="3" r:id="rId2"/>
  </sheets>
  <definedNames>
    <definedName name="_xlnm.Print_Titles" localSheetId="0">Бюджет_2!$7:$7</definedName>
    <definedName name="_xlnm.Print_Titles" localSheetId="1">эткен!$7:$7</definedName>
  </definedNames>
  <calcPr calcId="124519"/>
</workbook>
</file>

<file path=xl/calcChain.xml><?xml version="1.0" encoding="utf-8"?>
<calcChain xmlns="http://schemas.openxmlformats.org/spreadsheetml/2006/main">
  <c r="S46" i="3"/>
  <c r="S47"/>
  <c r="S45"/>
  <c r="S42"/>
  <c r="S41"/>
  <c r="S48"/>
  <c r="R48"/>
  <c r="Q48"/>
  <c r="R45"/>
  <c r="Q41"/>
  <c r="R47"/>
  <c r="Q47"/>
  <c r="Q46"/>
  <c r="Q45"/>
  <c r="R44"/>
  <c r="Q44"/>
  <c r="R43"/>
  <c r="Q43"/>
  <c r="R42"/>
  <c r="R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Q42" i="2"/>
  <c r="Q41"/>
  <c r="Q47"/>
  <c r="R47"/>
  <c r="Q48"/>
  <c r="R4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R41"/>
  <c r="R42"/>
  <c r="Q43"/>
  <c r="R43"/>
  <c r="Q44"/>
  <c r="R44"/>
  <c r="Q45"/>
  <c r="R45"/>
  <c r="Q46"/>
  <c r="R46"/>
  <c r="R8"/>
  <c r="Q8"/>
</calcChain>
</file>

<file path=xl/sharedStrings.xml><?xml version="1.0" encoding="utf-8"?>
<sst xmlns="http://schemas.openxmlformats.org/spreadsheetml/2006/main" count="129" uniqueCount="61">
  <si>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</si>
  <si>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</si>
  <si>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</si>
  <si>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</si>
  <si>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</si>
  <si>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</si>
  <si>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</si>
  <si>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</si>
  <si>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</si>
  <si>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</si>
  <si>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</si>
  <si>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</si>
  <si>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</si>
  <si>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</si>
  <si>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</si>
  <si>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</si>
  <si>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</si>
  <si>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</si>
  <si>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</si>
  <si>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</si>
  <si>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</si>
  <si>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</si>
  <si>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</si>
  <si>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</si>
  <si>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</si>
  <si>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</si>
  <si>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</si>
  <si>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</si>
  <si>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</si>
  <si>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</si>
  <si>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</si>
  <si>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</si>
  <si>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</si>
  <si>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</si>
  <si>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</si>
  <si>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</si>
  <si>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</si>
  <si>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</si>
  <si>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</si>
  <si>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</si>
  <si>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</si>
  <si>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</si>
  <si>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</si>
  <si>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</si>
  <si>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</si>
  <si>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</si>
  <si>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</si>
  <si>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</si>
  <si>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</si>
  <si>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</si>
  <si>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</si>
  <si>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</si>
  <si>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</si>
  <si>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</si>
  <si>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</si>
  <si>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(тыс.руб)</t>
  </si>
  <si>
    <t>Приложение № 3</t>
  </si>
  <si>
    <t>БЮДЖЕТНЫХ АССИГНОВАНИЙ ЗА  2017 ГОД</t>
  </si>
  <si>
    <t>ИСПОЛНЕНИЕ</t>
  </si>
  <si>
    <t>ПО РАЗДЕЛАМ И ПОДРАЗДЕЛАМ РАСХОДОВ</t>
  </si>
  <si>
    <t>ИТОГО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</si>
</sst>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/>
      <protection hidden="1"/>
    </xf>
    <xf numFmtId="0" fontId="2" fillId="0" borderId="27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/>
      <protection hidden="1"/>
    </xf>
    <xf numFmtId="0" fontId="2" fillId="0" borderId="25" xfId="1" applyNumberFormat="1" applyFont="1" applyFill="1" applyBorder="1" applyAlignment="1" applyProtection="1">
      <alignment horizontal="center" wrapText="1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5" fillId="0" borderId="7" xfId="1" applyNumberFormat="1" applyFont="1" applyFill="1" applyBorder="1" applyAlignment="1" applyProtection="1">
      <protection hidden="1"/>
    </xf>
    <xf numFmtId="166" fontId="5" fillId="0" borderId="20" xfId="1" applyNumberFormat="1" applyFont="1" applyFill="1" applyBorder="1" applyAlignment="1" applyProtection="1">
      <protection hidden="1"/>
    </xf>
    <xf numFmtId="164" fontId="5" fillId="0" borderId="20" xfId="1" applyNumberFormat="1" applyFont="1" applyFill="1" applyBorder="1" applyAlignment="1" applyProtection="1">
      <protection hidden="1"/>
    </xf>
    <xf numFmtId="10" fontId="5" fillId="0" borderId="19" xfId="1" applyNumberFormat="1" applyFont="1" applyFill="1" applyBorder="1" applyAlignment="1" applyProtection="1">
      <protection hidden="1"/>
    </xf>
    <xf numFmtId="0" fontId="5" fillId="0" borderId="10" xfId="1" applyNumberFormat="1" applyFont="1" applyFill="1" applyBorder="1" applyAlignment="1" applyProtection="1">
      <protection hidden="1"/>
    </xf>
    <xf numFmtId="166" fontId="5" fillId="0" borderId="15" xfId="1" applyNumberFormat="1" applyFont="1" applyFill="1" applyBorder="1" applyAlignment="1" applyProtection="1">
      <protection hidden="1"/>
    </xf>
    <xf numFmtId="164" fontId="5" fillId="0" borderId="15" xfId="1" applyNumberFormat="1" applyFont="1" applyFill="1" applyBorder="1" applyAlignment="1" applyProtection="1">
      <protection hidden="1"/>
    </xf>
    <xf numFmtId="10" fontId="5" fillId="0" borderId="14" xfId="1" applyNumberFormat="1" applyFont="1" applyFill="1" applyBorder="1" applyAlignment="1" applyProtection="1">
      <protection hidden="1"/>
    </xf>
    <xf numFmtId="166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0" fontId="5" fillId="0" borderId="2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2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0" fontId="2" fillId="0" borderId="7" xfId="1" applyNumberFormat="1" applyFont="1" applyFill="1" applyBorder="1" applyAlignment="1" applyProtection="1">
      <protection hidden="1"/>
    </xf>
    <xf numFmtId="10" fontId="2" fillId="0" borderId="32" xfId="1" applyNumberFormat="1" applyFont="1" applyFill="1" applyBorder="1" applyAlignment="1" applyProtection="1">
      <protection hidden="1"/>
    </xf>
    <xf numFmtId="164" fontId="5" fillId="0" borderId="21" xfId="1" applyNumberFormat="1" applyFont="1" applyFill="1" applyBorder="1" applyAlignment="1" applyProtection="1">
      <protection hidden="1"/>
    </xf>
    <xf numFmtId="164" fontId="5" fillId="0" borderId="16" xfId="1" applyNumberFormat="1" applyFont="1" applyFill="1" applyBorder="1" applyAlignment="1" applyProtection="1">
      <protection hidden="1"/>
    </xf>
    <xf numFmtId="164" fontId="5" fillId="0" borderId="12" xfId="1" applyNumberFormat="1" applyFont="1" applyFill="1" applyBorder="1" applyAlignment="1" applyProtection="1">
      <protection hidden="1"/>
    </xf>
    <xf numFmtId="164" fontId="5" fillId="0" borderId="33" xfId="1" applyNumberFormat="1" applyFont="1" applyFill="1" applyBorder="1" applyAlignment="1" applyProtection="1">
      <protection hidden="1"/>
    </xf>
    <xf numFmtId="164" fontId="2" fillId="0" borderId="34" xfId="1" applyNumberFormat="1" applyFont="1" applyFill="1" applyBorder="1" applyAlignment="1" applyProtection="1">
      <protection hidden="1"/>
    </xf>
    <xf numFmtId="164" fontId="2" fillId="0" borderId="31" xfId="1" applyNumberFormat="1" applyFont="1" applyFill="1" applyBorder="1" applyAlignment="1" applyProtection="1">
      <protection hidden="1"/>
    </xf>
    <xf numFmtId="164" fontId="2" fillId="0" borderId="28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164" fontId="5" fillId="0" borderId="8" xfId="1" applyNumberFormat="1" applyFont="1" applyFill="1" applyBorder="1" applyAlignment="1" applyProtection="1">
      <protection hidden="1"/>
    </xf>
    <xf numFmtId="164" fontId="2" fillId="2" borderId="28" xfId="1" applyNumberFormat="1" applyFont="1" applyFill="1" applyBorder="1" applyAlignment="1" applyProtection="1"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5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64" fontId="2" fillId="2" borderId="34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0" fontId="2" fillId="0" borderId="14" xfId="1" applyNumberFormat="1" applyFont="1" applyFill="1" applyBorder="1" applyAlignment="1" applyProtection="1">
      <protection hidden="1"/>
    </xf>
    <xf numFmtId="166" fontId="2" fillId="2" borderId="15" xfId="1" applyNumberFormat="1" applyFont="1" applyFill="1" applyBorder="1" applyAlignment="1" applyProtection="1">
      <protection hidden="1"/>
    </xf>
    <xf numFmtId="164" fontId="2" fillId="2" borderId="16" xfId="1" applyNumberFormat="1" applyFont="1" applyFill="1" applyBorder="1" applyAlignment="1" applyProtection="1">
      <protection hidden="1"/>
    </xf>
    <xf numFmtId="10" fontId="2" fillId="2" borderId="14" xfId="1" applyNumberFormat="1" applyFont="1" applyFill="1" applyBorder="1" applyAlignment="1" applyProtection="1">
      <protection hidden="1"/>
    </xf>
    <xf numFmtId="166" fontId="2" fillId="2" borderId="20" xfId="1" applyNumberFormat="1" applyFont="1" applyFill="1" applyBorder="1" applyAlignment="1" applyProtection="1">
      <protection hidden="1"/>
    </xf>
    <xf numFmtId="164" fontId="2" fillId="2" borderId="21" xfId="1" applyNumberFormat="1" applyFont="1" applyFill="1" applyBorder="1" applyAlignment="1" applyProtection="1">
      <protection hidden="1"/>
    </xf>
    <xf numFmtId="10" fontId="2" fillId="2" borderId="19" xfId="1" applyNumberFormat="1" applyFont="1" applyFill="1" applyBorder="1" applyAlignment="1" applyProtection="1">
      <protection hidden="1"/>
    </xf>
    <xf numFmtId="167" fontId="5" fillId="0" borderId="18" xfId="1" applyNumberFormat="1" applyFont="1" applyFill="1" applyBorder="1" applyAlignment="1" applyProtection="1">
      <alignment wrapText="1"/>
      <protection hidden="1"/>
    </xf>
    <xf numFmtId="167" fontId="5" fillId="0" borderId="17" xfId="1" applyNumberFormat="1" applyFont="1" applyFill="1" applyBorder="1" applyAlignment="1" applyProtection="1">
      <alignment wrapText="1"/>
      <protection hidden="1"/>
    </xf>
    <xf numFmtId="165" fontId="5" fillId="0" borderId="16" xfId="1" applyNumberFormat="1" applyFont="1" applyFill="1" applyBorder="1" applyAlignment="1" applyProtection="1">
      <protection hidden="1"/>
    </xf>
    <xf numFmtId="165" fontId="5" fillId="0" borderId="15" xfId="1" applyNumberFormat="1" applyFont="1" applyFill="1" applyBorder="1" applyAlignment="1" applyProtection="1">
      <protection hidden="1"/>
    </xf>
    <xf numFmtId="167" fontId="5" fillId="0" borderId="13" xfId="1" applyNumberFormat="1" applyFont="1" applyFill="1" applyBorder="1" applyAlignment="1" applyProtection="1">
      <alignment wrapText="1"/>
      <protection hidden="1"/>
    </xf>
    <xf numFmtId="167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12" xfId="1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protection hidden="1"/>
    </xf>
    <xf numFmtId="167" fontId="5" fillId="0" borderId="23" xfId="1" applyNumberFormat="1" applyFont="1" applyFill="1" applyBorder="1" applyAlignment="1" applyProtection="1">
      <alignment wrapText="1"/>
      <protection hidden="1"/>
    </xf>
    <xf numFmtId="167" fontId="5" fillId="0" borderId="22" xfId="1" applyNumberFormat="1" applyFont="1" applyFill="1" applyBorder="1" applyAlignment="1" applyProtection="1">
      <alignment wrapText="1"/>
      <protection hidden="1"/>
    </xf>
    <xf numFmtId="165" fontId="5" fillId="0" borderId="21" xfId="1" applyNumberFormat="1" applyFont="1" applyFill="1" applyBorder="1" applyAlignment="1" applyProtection="1">
      <protection hidden="1"/>
    </xf>
    <xf numFmtId="165" fontId="5" fillId="0" borderId="20" xfId="1" applyNumberFormat="1" applyFont="1" applyFill="1" applyBorder="1" applyAlignment="1" applyProtection="1">
      <protection hidden="1"/>
    </xf>
    <xf numFmtId="167" fontId="2" fillId="2" borderId="1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alignment wrapText="1"/>
      <protection hidden="1"/>
    </xf>
    <xf numFmtId="165" fontId="2" fillId="2" borderId="16" xfId="1" applyNumberFormat="1" applyFont="1" applyFill="1" applyBorder="1" applyAlignment="1" applyProtection="1">
      <protection hidden="1"/>
    </xf>
    <xf numFmtId="165" fontId="2" fillId="2" borderId="15" xfId="1" applyNumberFormat="1" applyFont="1" applyFill="1" applyBorder="1" applyAlignment="1" applyProtection="1">
      <protection hidden="1"/>
    </xf>
    <xf numFmtId="167" fontId="2" fillId="0" borderId="18" xfId="1" applyNumberFormat="1" applyFont="1" applyFill="1" applyBorder="1" applyAlignment="1" applyProtection="1">
      <alignment wrapText="1"/>
      <protection hidden="1"/>
    </xf>
    <xf numFmtId="167" fontId="2" fillId="0" borderId="17" xfId="1" applyNumberFormat="1" applyFont="1" applyFill="1" applyBorder="1" applyAlignment="1" applyProtection="1">
      <alignment wrapText="1"/>
      <protection hidden="1"/>
    </xf>
    <xf numFmtId="165" fontId="2" fillId="0" borderId="16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7" fontId="2" fillId="2" borderId="23" xfId="1" applyNumberFormat="1" applyFont="1" applyFill="1" applyBorder="1" applyAlignment="1" applyProtection="1">
      <alignment wrapText="1"/>
      <protection hidden="1"/>
    </xf>
    <xf numFmtId="167" fontId="2" fillId="2" borderId="22" xfId="1" applyNumberFormat="1" applyFont="1" applyFill="1" applyBorder="1" applyAlignment="1" applyProtection="1">
      <alignment wrapText="1"/>
      <protection hidden="1"/>
    </xf>
    <xf numFmtId="165" fontId="2" fillId="2" borderId="21" xfId="1" applyNumberFormat="1" applyFont="1" applyFill="1" applyBorder="1" applyAlignment="1" applyProtection="1">
      <protection hidden="1"/>
    </xf>
    <xf numFmtId="165" fontId="2" fillId="2" borderId="20" xfId="1" applyNumberFormat="1" applyFont="1" applyFill="1" applyBorder="1" applyAlignment="1" applyProtection="1">
      <protection hidden="1"/>
    </xf>
    <xf numFmtId="10" fontId="5" fillId="0" borderId="35" xfId="1" applyNumberFormat="1" applyFont="1" applyFill="1" applyBorder="1" applyAlignment="1" applyProtection="1">
      <protection hidden="1"/>
    </xf>
    <xf numFmtId="10" fontId="2" fillId="2" borderId="31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showGridLines="0" topLeftCell="A34" workbookViewId="0">
      <selection activeCell="S49" sqref="S49"/>
    </sheetView>
  </sheetViews>
  <sheetFormatPr defaultColWidth="9.140625" defaultRowHeight="12.75"/>
  <cols>
    <col min="1" max="1" width="2.7109375" style="6" customWidth="1"/>
    <col min="2" max="2" width="0" style="6" hidden="1" customWidth="1"/>
    <col min="3" max="3" width="45" style="6" customWidth="1"/>
    <col min="4" max="11" width="0" style="6" hidden="1" customWidth="1"/>
    <col min="12" max="12" width="6.85546875" style="6" customWidth="1"/>
    <col min="13" max="13" width="5.7109375" style="6" customWidth="1"/>
    <col min="14" max="16" width="0" style="6" hidden="1" customWidth="1"/>
    <col min="17" max="18" width="11.7109375" style="6" customWidth="1"/>
    <col min="19" max="19" width="7.28515625" style="6" customWidth="1"/>
    <col min="20" max="20" width="0.7109375" style="6" customWidth="1"/>
    <col min="21" max="22" width="11.7109375" style="6" hidden="1" customWidth="1"/>
    <col min="23" max="256" width="9.140625" style="6" customWidth="1"/>
    <col min="257" max="16384" width="9.140625" style="6"/>
  </cols>
  <sheetData>
    <row r="1" spans="1:22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4" t="s">
        <v>56</v>
      </c>
      <c r="S1" s="4"/>
      <c r="T1" s="4"/>
      <c r="U1" s="4"/>
      <c r="V1" s="5" t="s">
        <v>56</v>
      </c>
    </row>
    <row r="2" spans="1:22" ht="15" customHeight="1">
      <c r="A2" s="7" t="s">
        <v>58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4"/>
      <c r="U2" s="8"/>
      <c r="V2" s="8"/>
    </row>
    <row r="3" spans="1:22" ht="15" customHeight="1">
      <c r="A3" s="7" t="s">
        <v>57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4"/>
      <c r="U3" s="10"/>
      <c r="V3" s="10"/>
    </row>
    <row r="4" spans="1:22" ht="12.75" customHeight="1">
      <c r="A4" s="7" t="s">
        <v>59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7"/>
      <c r="T4" s="4"/>
      <c r="U4" s="9"/>
      <c r="V4" s="9"/>
    </row>
    <row r="5" spans="1:22" ht="12.75" customHeight="1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4" t="s">
        <v>55</v>
      </c>
      <c r="T5" s="4"/>
      <c r="U5" s="12"/>
      <c r="V5" s="12"/>
    </row>
    <row r="6" spans="1:22" ht="31.5" customHeight="1" thickBot="1">
      <c r="A6" s="13"/>
      <c r="B6" s="14" t="s">
        <v>54</v>
      </c>
      <c r="C6" s="15" t="s">
        <v>50</v>
      </c>
      <c r="D6" s="15"/>
      <c r="E6" s="15"/>
      <c r="F6" s="15"/>
      <c r="G6" s="15" t="s">
        <v>53</v>
      </c>
      <c r="H6" s="15" t="s">
        <v>52</v>
      </c>
      <c r="I6" s="15" t="s">
        <v>51</v>
      </c>
      <c r="J6" s="15" t="s">
        <v>50</v>
      </c>
      <c r="K6" s="15" t="s">
        <v>49</v>
      </c>
      <c r="L6" s="15" t="s">
        <v>48</v>
      </c>
      <c r="M6" s="15" t="s">
        <v>47</v>
      </c>
      <c r="N6" s="15" t="s">
        <v>46</v>
      </c>
      <c r="O6" s="15" t="s">
        <v>45</v>
      </c>
      <c r="P6" s="15" t="s">
        <v>44</v>
      </c>
      <c r="Q6" s="43" t="s">
        <v>43</v>
      </c>
      <c r="R6" s="44" t="s">
        <v>42</v>
      </c>
      <c r="S6" s="43" t="s">
        <v>41</v>
      </c>
      <c r="T6" s="1"/>
      <c r="U6" s="43" t="s">
        <v>43</v>
      </c>
      <c r="V6" s="44" t="s">
        <v>42</v>
      </c>
    </row>
    <row r="7" spans="1:22" ht="12.75" customHeight="1" thickBot="1">
      <c r="A7" s="13"/>
      <c r="B7" s="16"/>
      <c r="C7" s="17">
        <v>1</v>
      </c>
      <c r="D7" s="18"/>
      <c r="E7" s="18"/>
      <c r="F7" s="18"/>
      <c r="G7" s="18"/>
      <c r="H7" s="18"/>
      <c r="I7" s="18"/>
      <c r="J7" s="18">
        <v>1</v>
      </c>
      <c r="K7" s="18">
        <v>2</v>
      </c>
      <c r="L7" s="17">
        <v>2</v>
      </c>
      <c r="M7" s="17">
        <v>3</v>
      </c>
      <c r="N7" s="18">
        <v>5</v>
      </c>
      <c r="O7" s="18">
        <v>6</v>
      </c>
      <c r="P7" s="18">
        <v>7</v>
      </c>
      <c r="Q7" s="19">
        <v>4</v>
      </c>
      <c r="R7" s="20">
        <v>5</v>
      </c>
      <c r="S7" s="21">
        <v>6</v>
      </c>
      <c r="T7" s="1"/>
      <c r="U7" s="19">
        <v>4</v>
      </c>
      <c r="V7" s="20">
        <v>5</v>
      </c>
    </row>
    <row r="8" spans="1:22" ht="15" customHeight="1">
      <c r="A8" s="22"/>
      <c r="B8" s="78" t="s">
        <v>40</v>
      </c>
      <c r="C8" s="78"/>
      <c r="D8" s="78"/>
      <c r="E8" s="78"/>
      <c r="F8" s="78"/>
      <c r="G8" s="78"/>
      <c r="H8" s="78"/>
      <c r="I8" s="78"/>
      <c r="J8" s="78"/>
      <c r="K8" s="79"/>
      <c r="L8" s="23">
        <v>1</v>
      </c>
      <c r="M8" s="23">
        <v>0</v>
      </c>
      <c r="N8" s="80"/>
      <c r="O8" s="80"/>
      <c r="P8" s="81"/>
      <c r="Q8" s="47">
        <f>U8/1000</f>
        <v>24081.5255</v>
      </c>
      <c r="R8" s="47">
        <f>V8/1000</f>
        <v>23967.70681</v>
      </c>
      <c r="S8" s="25">
        <v>0.99527360963905709</v>
      </c>
      <c r="T8" s="26"/>
      <c r="U8" s="24">
        <v>24081525.5</v>
      </c>
      <c r="V8" s="24">
        <v>23967706.809999999</v>
      </c>
    </row>
    <row r="9" spans="1:22" ht="21.75" customHeight="1">
      <c r="A9" s="22"/>
      <c r="B9" s="70" t="s">
        <v>39</v>
      </c>
      <c r="C9" s="70"/>
      <c r="D9" s="70"/>
      <c r="E9" s="70"/>
      <c r="F9" s="70"/>
      <c r="G9" s="70"/>
      <c r="H9" s="70"/>
      <c r="I9" s="70"/>
      <c r="J9" s="70"/>
      <c r="K9" s="71"/>
      <c r="L9" s="27">
        <v>1</v>
      </c>
      <c r="M9" s="27">
        <v>2</v>
      </c>
      <c r="N9" s="72"/>
      <c r="O9" s="72"/>
      <c r="P9" s="73"/>
      <c r="Q9" s="48">
        <f t="shared" ref="Q9:Q46" si="0">U9/1000</f>
        <v>1227.1579999999999</v>
      </c>
      <c r="R9" s="48">
        <f t="shared" ref="R9:R46" si="1">V9/1000</f>
        <v>1227.1579999999999</v>
      </c>
      <c r="S9" s="29">
        <v>1</v>
      </c>
      <c r="T9" s="26"/>
      <c r="U9" s="28">
        <v>1227158</v>
      </c>
      <c r="V9" s="28">
        <v>1227158</v>
      </c>
    </row>
    <row r="10" spans="1:22" ht="32.25" customHeight="1">
      <c r="A10" s="22"/>
      <c r="B10" s="70" t="s">
        <v>38</v>
      </c>
      <c r="C10" s="70"/>
      <c r="D10" s="70"/>
      <c r="E10" s="70"/>
      <c r="F10" s="70"/>
      <c r="G10" s="70"/>
      <c r="H10" s="70"/>
      <c r="I10" s="70"/>
      <c r="J10" s="70"/>
      <c r="K10" s="71"/>
      <c r="L10" s="27">
        <v>1</v>
      </c>
      <c r="M10" s="27">
        <v>3</v>
      </c>
      <c r="N10" s="72"/>
      <c r="O10" s="72"/>
      <c r="P10" s="73"/>
      <c r="Q10" s="48">
        <f t="shared" si="0"/>
        <v>2583.5252800000003</v>
      </c>
      <c r="R10" s="48">
        <f t="shared" si="1"/>
        <v>2500.7065899999998</v>
      </c>
      <c r="S10" s="29">
        <v>0.96794353411552436</v>
      </c>
      <c r="T10" s="26"/>
      <c r="U10" s="28">
        <v>2583525.2800000003</v>
      </c>
      <c r="V10" s="28">
        <v>2500706.59</v>
      </c>
    </row>
    <row r="11" spans="1:22" ht="32.25" customHeight="1">
      <c r="A11" s="22"/>
      <c r="B11" s="70" t="s">
        <v>37</v>
      </c>
      <c r="C11" s="70"/>
      <c r="D11" s="70"/>
      <c r="E11" s="70"/>
      <c r="F11" s="70"/>
      <c r="G11" s="70"/>
      <c r="H11" s="70"/>
      <c r="I11" s="70"/>
      <c r="J11" s="70"/>
      <c r="K11" s="71"/>
      <c r="L11" s="27">
        <v>1</v>
      </c>
      <c r="M11" s="27">
        <v>4</v>
      </c>
      <c r="N11" s="72"/>
      <c r="O11" s="72"/>
      <c r="P11" s="73"/>
      <c r="Q11" s="48">
        <f t="shared" si="0"/>
        <v>14351.69751</v>
      </c>
      <c r="R11" s="48">
        <f t="shared" si="1"/>
        <v>14351.69751</v>
      </c>
      <c r="S11" s="29">
        <v>1</v>
      </c>
      <c r="T11" s="26"/>
      <c r="U11" s="28">
        <v>14351697.51</v>
      </c>
      <c r="V11" s="28">
        <v>14351697.51</v>
      </c>
    </row>
    <row r="12" spans="1:22" ht="32.25" customHeight="1">
      <c r="A12" s="22"/>
      <c r="B12" s="70" t="s">
        <v>36</v>
      </c>
      <c r="C12" s="70"/>
      <c r="D12" s="70"/>
      <c r="E12" s="70"/>
      <c r="F12" s="70"/>
      <c r="G12" s="70"/>
      <c r="H12" s="70"/>
      <c r="I12" s="70"/>
      <c r="J12" s="70"/>
      <c r="K12" s="71"/>
      <c r="L12" s="27">
        <v>1</v>
      </c>
      <c r="M12" s="27">
        <v>6</v>
      </c>
      <c r="N12" s="72"/>
      <c r="O12" s="72"/>
      <c r="P12" s="73"/>
      <c r="Q12" s="48">
        <f t="shared" si="0"/>
        <v>5514.5875900000001</v>
      </c>
      <c r="R12" s="48">
        <f t="shared" si="1"/>
        <v>5514.5875900000001</v>
      </c>
      <c r="S12" s="29">
        <v>1</v>
      </c>
      <c r="T12" s="26"/>
      <c r="U12" s="28">
        <v>5514587.5899999999</v>
      </c>
      <c r="V12" s="28">
        <v>5514587.5899999999</v>
      </c>
    </row>
    <row r="13" spans="1:22" ht="15" customHeight="1">
      <c r="A13" s="22"/>
      <c r="B13" s="70" t="s">
        <v>35</v>
      </c>
      <c r="C13" s="70"/>
      <c r="D13" s="70"/>
      <c r="E13" s="70"/>
      <c r="F13" s="70"/>
      <c r="G13" s="70"/>
      <c r="H13" s="70"/>
      <c r="I13" s="70"/>
      <c r="J13" s="70"/>
      <c r="K13" s="71"/>
      <c r="L13" s="27">
        <v>1</v>
      </c>
      <c r="M13" s="27">
        <v>11</v>
      </c>
      <c r="N13" s="72"/>
      <c r="O13" s="72"/>
      <c r="P13" s="73"/>
      <c r="Q13" s="48">
        <f t="shared" si="0"/>
        <v>32.557119999999998</v>
      </c>
      <c r="R13" s="48">
        <f t="shared" si="1"/>
        <v>32.557119999999998</v>
      </c>
      <c r="S13" s="29">
        <v>1</v>
      </c>
      <c r="T13" s="26"/>
      <c r="U13" s="28">
        <v>32557.119999999999</v>
      </c>
      <c r="V13" s="28">
        <v>32557.119999999999</v>
      </c>
    </row>
    <row r="14" spans="1:22" ht="15" customHeight="1">
      <c r="A14" s="22"/>
      <c r="B14" s="70" t="s">
        <v>34</v>
      </c>
      <c r="C14" s="70"/>
      <c r="D14" s="70"/>
      <c r="E14" s="70"/>
      <c r="F14" s="70"/>
      <c r="G14" s="70"/>
      <c r="H14" s="70"/>
      <c r="I14" s="70"/>
      <c r="J14" s="70"/>
      <c r="K14" s="71"/>
      <c r="L14" s="27">
        <v>1</v>
      </c>
      <c r="M14" s="27">
        <v>13</v>
      </c>
      <c r="N14" s="72"/>
      <c r="O14" s="72"/>
      <c r="P14" s="73"/>
      <c r="Q14" s="48">
        <f t="shared" si="0"/>
        <v>372</v>
      </c>
      <c r="R14" s="48">
        <f t="shared" si="1"/>
        <v>341</v>
      </c>
      <c r="S14" s="29">
        <v>0.91666666666666663</v>
      </c>
      <c r="T14" s="26"/>
      <c r="U14" s="28">
        <v>372000</v>
      </c>
      <c r="V14" s="28">
        <v>341000</v>
      </c>
    </row>
    <row r="15" spans="1:22" ht="15" customHeight="1">
      <c r="A15" s="22"/>
      <c r="B15" s="70" t="s">
        <v>33</v>
      </c>
      <c r="C15" s="70"/>
      <c r="D15" s="70"/>
      <c r="E15" s="70"/>
      <c r="F15" s="70"/>
      <c r="G15" s="70"/>
      <c r="H15" s="70"/>
      <c r="I15" s="70"/>
      <c r="J15" s="70"/>
      <c r="K15" s="71"/>
      <c r="L15" s="27">
        <v>2</v>
      </c>
      <c r="M15" s="27">
        <v>0</v>
      </c>
      <c r="N15" s="72"/>
      <c r="O15" s="72"/>
      <c r="P15" s="73"/>
      <c r="Q15" s="48">
        <f t="shared" si="0"/>
        <v>575.4</v>
      </c>
      <c r="R15" s="48">
        <f t="shared" si="1"/>
        <v>575.4</v>
      </c>
      <c r="S15" s="29">
        <v>1</v>
      </c>
      <c r="T15" s="26"/>
      <c r="U15" s="28">
        <v>575400</v>
      </c>
      <c r="V15" s="28">
        <v>575400</v>
      </c>
    </row>
    <row r="16" spans="1:22" ht="15" customHeight="1">
      <c r="A16" s="22"/>
      <c r="B16" s="70" t="s">
        <v>32</v>
      </c>
      <c r="C16" s="70"/>
      <c r="D16" s="70"/>
      <c r="E16" s="70"/>
      <c r="F16" s="70"/>
      <c r="G16" s="70"/>
      <c r="H16" s="70"/>
      <c r="I16" s="70"/>
      <c r="J16" s="70"/>
      <c r="K16" s="71"/>
      <c r="L16" s="27">
        <v>2</v>
      </c>
      <c r="M16" s="27">
        <v>3</v>
      </c>
      <c r="N16" s="72"/>
      <c r="O16" s="72"/>
      <c r="P16" s="73"/>
      <c r="Q16" s="48">
        <f t="shared" si="0"/>
        <v>575.4</v>
      </c>
      <c r="R16" s="48">
        <f t="shared" si="1"/>
        <v>575.4</v>
      </c>
      <c r="S16" s="29">
        <v>1</v>
      </c>
      <c r="T16" s="26"/>
      <c r="U16" s="28">
        <v>575400</v>
      </c>
      <c r="V16" s="28">
        <v>575400</v>
      </c>
    </row>
    <row r="17" spans="1:22" ht="21.75" customHeight="1">
      <c r="A17" s="22"/>
      <c r="B17" s="70" t="s">
        <v>31</v>
      </c>
      <c r="C17" s="70"/>
      <c r="D17" s="70"/>
      <c r="E17" s="70"/>
      <c r="F17" s="70"/>
      <c r="G17" s="70"/>
      <c r="H17" s="70"/>
      <c r="I17" s="70"/>
      <c r="J17" s="70"/>
      <c r="K17" s="71"/>
      <c r="L17" s="27">
        <v>3</v>
      </c>
      <c r="M17" s="27">
        <v>0</v>
      </c>
      <c r="N17" s="72"/>
      <c r="O17" s="72"/>
      <c r="P17" s="73"/>
      <c r="Q17" s="48">
        <f t="shared" si="0"/>
        <v>1622.7321399999998</v>
      </c>
      <c r="R17" s="48">
        <f t="shared" si="1"/>
        <v>1622.7321399999998</v>
      </c>
      <c r="S17" s="29">
        <v>1</v>
      </c>
      <c r="T17" s="26"/>
      <c r="U17" s="28">
        <v>1622732.14</v>
      </c>
      <c r="V17" s="28">
        <v>1622732.14</v>
      </c>
    </row>
    <row r="18" spans="1:22" ht="23.25" customHeight="1">
      <c r="A18" s="22"/>
      <c r="B18" s="70" t="s">
        <v>30</v>
      </c>
      <c r="C18" s="70"/>
      <c r="D18" s="70"/>
      <c r="E18" s="70"/>
      <c r="F18" s="70"/>
      <c r="G18" s="70"/>
      <c r="H18" s="70"/>
      <c r="I18" s="70"/>
      <c r="J18" s="70"/>
      <c r="K18" s="71"/>
      <c r="L18" s="27">
        <v>3</v>
      </c>
      <c r="M18" s="27">
        <v>9</v>
      </c>
      <c r="N18" s="72"/>
      <c r="O18" s="72"/>
      <c r="P18" s="73"/>
      <c r="Q18" s="48">
        <f t="shared" si="0"/>
        <v>1230.35042</v>
      </c>
      <c r="R18" s="48">
        <f t="shared" si="1"/>
        <v>1230.35042</v>
      </c>
      <c r="S18" s="29">
        <v>1</v>
      </c>
      <c r="T18" s="26"/>
      <c r="U18" s="28">
        <v>1230350.42</v>
      </c>
      <c r="V18" s="28">
        <v>1230350.42</v>
      </c>
    </row>
    <row r="19" spans="1:22" ht="21.75" customHeight="1">
      <c r="A19" s="22"/>
      <c r="B19" s="70" t="s">
        <v>29</v>
      </c>
      <c r="C19" s="70"/>
      <c r="D19" s="70"/>
      <c r="E19" s="70"/>
      <c r="F19" s="70"/>
      <c r="G19" s="70"/>
      <c r="H19" s="70"/>
      <c r="I19" s="70"/>
      <c r="J19" s="70"/>
      <c r="K19" s="71"/>
      <c r="L19" s="27">
        <v>3</v>
      </c>
      <c r="M19" s="27">
        <v>14</v>
      </c>
      <c r="N19" s="72"/>
      <c r="O19" s="72"/>
      <c r="P19" s="73"/>
      <c r="Q19" s="48">
        <f t="shared" si="0"/>
        <v>392.38171999999997</v>
      </c>
      <c r="R19" s="48">
        <f t="shared" si="1"/>
        <v>392.38171999999997</v>
      </c>
      <c r="S19" s="29">
        <v>1</v>
      </c>
      <c r="T19" s="26"/>
      <c r="U19" s="28">
        <v>392381.72</v>
      </c>
      <c r="V19" s="28">
        <v>392381.72</v>
      </c>
    </row>
    <row r="20" spans="1:22" ht="15" customHeight="1">
      <c r="A20" s="22"/>
      <c r="B20" s="70" t="s">
        <v>28</v>
      </c>
      <c r="C20" s="70"/>
      <c r="D20" s="70"/>
      <c r="E20" s="70"/>
      <c r="F20" s="70"/>
      <c r="G20" s="70"/>
      <c r="H20" s="70"/>
      <c r="I20" s="70"/>
      <c r="J20" s="70"/>
      <c r="K20" s="71"/>
      <c r="L20" s="27">
        <v>4</v>
      </c>
      <c r="M20" s="27">
        <v>0</v>
      </c>
      <c r="N20" s="72"/>
      <c r="O20" s="72"/>
      <c r="P20" s="73"/>
      <c r="Q20" s="48">
        <f t="shared" si="0"/>
        <v>8734.5930000000008</v>
      </c>
      <c r="R20" s="48">
        <f t="shared" si="1"/>
        <v>4362.183</v>
      </c>
      <c r="S20" s="29">
        <v>0.49941456917340055</v>
      </c>
      <c r="T20" s="26"/>
      <c r="U20" s="28">
        <v>8734593</v>
      </c>
      <c r="V20" s="28">
        <v>4362183</v>
      </c>
    </row>
    <row r="21" spans="1:22" ht="15" customHeight="1">
      <c r="A21" s="22"/>
      <c r="B21" s="70" t="s">
        <v>27</v>
      </c>
      <c r="C21" s="70"/>
      <c r="D21" s="70"/>
      <c r="E21" s="70"/>
      <c r="F21" s="70"/>
      <c r="G21" s="70"/>
      <c r="H21" s="70"/>
      <c r="I21" s="70"/>
      <c r="J21" s="70"/>
      <c r="K21" s="71"/>
      <c r="L21" s="27">
        <v>4</v>
      </c>
      <c r="M21" s="27">
        <v>9</v>
      </c>
      <c r="N21" s="72"/>
      <c r="O21" s="72"/>
      <c r="P21" s="73"/>
      <c r="Q21" s="48">
        <f t="shared" si="0"/>
        <v>6400.41</v>
      </c>
      <c r="R21" s="48">
        <f t="shared" si="1"/>
        <v>2028</v>
      </c>
      <c r="S21" s="29">
        <v>0.31685470149568545</v>
      </c>
      <c r="T21" s="26"/>
      <c r="U21" s="28">
        <v>6400410</v>
      </c>
      <c r="V21" s="28">
        <v>2028000</v>
      </c>
    </row>
    <row r="22" spans="1:22" ht="15" customHeight="1">
      <c r="A22" s="22"/>
      <c r="B22" s="70" t="s">
        <v>26</v>
      </c>
      <c r="C22" s="70"/>
      <c r="D22" s="70"/>
      <c r="E22" s="70"/>
      <c r="F22" s="70"/>
      <c r="G22" s="70"/>
      <c r="H22" s="70"/>
      <c r="I22" s="70"/>
      <c r="J22" s="70"/>
      <c r="K22" s="71"/>
      <c r="L22" s="27">
        <v>4</v>
      </c>
      <c r="M22" s="27">
        <v>12</v>
      </c>
      <c r="N22" s="72"/>
      <c r="O22" s="72"/>
      <c r="P22" s="73"/>
      <c r="Q22" s="48">
        <f t="shared" si="0"/>
        <v>2334.183</v>
      </c>
      <c r="R22" s="48">
        <f t="shared" si="1"/>
        <v>2334.183</v>
      </c>
      <c r="S22" s="29">
        <v>1</v>
      </c>
      <c r="T22" s="26"/>
      <c r="U22" s="28">
        <v>2334183</v>
      </c>
      <c r="V22" s="28">
        <v>2334183</v>
      </c>
    </row>
    <row r="23" spans="1:22" ht="15" customHeight="1">
      <c r="A23" s="22"/>
      <c r="B23" s="70" t="s">
        <v>25</v>
      </c>
      <c r="C23" s="70"/>
      <c r="D23" s="70"/>
      <c r="E23" s="70"/>
      <c r="F23" s="70"/>
      <c r="G23" s="70"/>
      <c r="H23" s="70"/>
      <c r="I23" s="70"/>
      <c r="J23" s="70"/>
      <c r="K23" s="71"/>
      <c r="L23" s="27">
        <v>5</v>
      </c>
      <c r="M23" s="27">
        <v>0</v>
      </c>
      <c r="N23" s="72"/>
      <c r="O23" s="72"/>
      <c r="P23" s="73"/>
      <c r="Q23" s="48">
        <f t="shared" si="0"/>
        <v>11293.785109999999</v>
      </c>
      <c r="R23" s="48">
        <f t="shared" si="1"/>
        <v>11149.08511</v>
      </c>
      <c r="S23" s="29">
        <v>0.98718764359418554</v>
      </c>
      <c r="T23" s="26"/>
      <c r="U23" s="28">
        <v>11293785.109999999</v>
      </c>
      <c r="V23" s="28">
        <v>11149085.109999999</v>
      </c>
    </row>
    <row r="24" spans="1:22" ht="15" customHeight="1">
      <c r="A24" s="22"/>
      <c r="B24" s="70" t="s">
        <v>24</v>
      </c>
      <c r="C24" s="70"/>
      <c r="D24" s="70"/>
      <c r="E24" s="70"/>
      <c r="F24" s="70"/>
      <c r="G24" s="70"/>
      <c r="H24" s="70"/>
      <c r="I24" s="70"/>
      <c r="J24" s="70"/>
      <c r="K24" s="71"/>
      <c r="L24" s="27">
        <v>5</v>
      </c>
      <c r="M24" s="27">
        <v>1</v>
      </c>
      <c r="N24" s="72"/>
      <c r="O24" s="72"/>
      <c r="P24" s="73"/>
      <c r="Q24" s="48">
        <f t="shared" si="0"/>
        <v>144.69999999999999</v>
      </c>
      <c r="R24" s="48">
        <f t="shared" si="1"/>
        <v>0</v>
      </c>
      <c r="S24" s="29">
        <v>0</v>
      </c>
      <c r="T24" s="26"/>
      <c r="U24" s="28">
        <v>144700</v>
      </c>
      <c r="V24" s="28">
        <v>0</v>
      </c>
    </row>
    <row r="25" spans="1:22" ht="15" customHeight="1">
      <c r="A25" s="22"/>
      <c r="B25" s="70" t="s">
        <v>23</v>
      </c>
      <c r="C25" s="70"/>
      <c r="D25" s="70"/>
      <c r="E25" s="70"/>
      <c r="F25" s="70"/>
      <c r="G25" s="70"/>
      <c r="H25" s="70"/>
      <c r="I25" s="70"/>
      <c r="J25" s="70"/>
      <c r="K25" s="71"/>
      <c r="L25" s="27">
        <v>5</v>
      </c>
      <c r="M25" s="27">
        <v>3</v>
      </c>
      <c r="N25" s="72"/>
      <c r="O25" s="72"/>
      <c r="P25" s="73"/>
      <c r="Q25" s="48">
        <f t="shared" si="0"/>
        <v>11149.08511</v>
      </c>
      <c r="R25" s="48">
        <f t="shared" si="1"/>
        <v>11149.08511</v>
      </c>
      <c r="S25" s="29">
        <v>1</v>
      </c>
      <c r="T25" s="26"/>
      <c r="U25" s="28">
        <v>11149085.109999999</v>
      </c>
      <c r="V25" s="28">
        <v>11149085.109999999</v>
      </c>
    </row>
    <row r="26" spans="1:22" ht="15" customHeight="1">
      <c r="A26" s="22"/>
      <c r="B26" s="70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27">
        <v>7</v>
      </c>
      <c r="M26" s="27">
        <v>0</v>
      </c>
      <c r="N26" s="72"/>
      <c r="O26" s="72"/>
      <c r="P26" s="73"/>
      <c r="Q26" s="48">
        <f t="shared" si="0"/>
        <v>311608.5582100001</v>
      </c>
      <c r="R26" s="48">
        <f t="shared" si="1"/>
        <v>304626.44731000002</v>
      </c>
      <c r="S26" s="29">
        <v>0.97759332753853734</v>
      </c>
      <c r="T26" s="26"/>
      <c r="U26" s="28">
        <v>311608558.2100001</v>
      </c>
      <c r="V26" s="28">
        <v>304626447.31</v>
      </c>
    </row>
    <row r="27" spans="1:22" ht="15" customHeight="1">
      <c r="A27" s="22"/>
      <c r="B27" s="70" t="s">
        <v>21</v>
      </c>
      <c r="C27" s="70"/>
      <c r="D27" s="70"/>
      <c r="E27" s="70"/>
      <c r="F27" s="70"/>
      <c r="G27" s="70"/>
      <c r="H27" s="70"/>
      <c r="I27" s="70"/>
      <c r="J27" s="70"/>
      <c r="K27" s="71"/>
      <c r="L27" s="27">
        <v>7</v>
      </c>
      <c r="M27" s="27">
        <v>1</v>
      </c>
      <c r="N27" s="72"/>
      <c r="O27" s="72"/>
      <c r="P27" s="73"/>
      <c r="Q27" s="48">
        <f t="shared" si="0"/>
        <v>108952.5757</v>
      </c>
      <c r="R27" s="48">
        <f t="shared" si="1"/>
        <v>105372.97570000001</v>
      </c>
      <c r="S27" s="29">
        <v>0.96714533844655126</v>
      </c>
      <c r="T27" s="26"/>
      <c r="U27" s="28">
        <v>108952575.7</v>
      </c>
      <c r="V27" s="28">
        <v>105372975.7</v>
      </c>
    </row>
    <row r="28" spans="1:22" ht="15" customHeight="1">
      <c r="A28" s="22"/>
      <c r="B28" s="70" t="s">
        <v>20</v>
      </c>
      <c r="C28" s="70"/>
      <c r="D28" s="70"/>
      <c r="E28" s="70"/>
      <c r="F28" s="70"/>
      <c r="G28" s="70"/>
      <c r="H28" s="70"/>
      <c r="I28" s="70"/>
      <c r="J28" s="70"/>
      <c r="K28" s="71"/>
      <c r="L28" s="27">
        <v>7</v>
      </c>
      <c r="M28" s="27">
        <v>2</v>
      </c>
      <c r="N28" s="72"/>
      <c r="O28" s="72"/>
      <c r="P28" s="73"/>
      <c r="Q28" s="48">
        <f t="shared" si="0"/>
        <v>154081.83335</v>
      </c>
      <c r="R28" s="48">
        <f t="shared" si="1"/>
        <v>150890.14684999999</v>
      </c>
      <c r="S28" s="29">
        <v>0.97928577022607188</v>
      </c>
      <c r="T28" s="26"/>
      <c r="U28" s="28">
        <v>154081833.34999999</v>
      </c>
      <c r="V28" s="28">
        <v>150890146.84999999</v>
      </c>
    </row>
    <row r="29" spans="1:22" ht="15" customHeight="1">
      <c r="A29" s="22"/>
      <c r="B29" s="70" t="s">
        <v>19</v>
      </c>
      <c r="C29" s="70"/>
      <c r="D29" s="70"/>
      <c r="E29" s="70"/>
      <c r="F29" s="70"/>
      <c r="G29" s="70"/>
      <c r="H29" s="70"/>
      <c r="I29" s="70"/>
      <c r="J29" s="70"/>
      <c r="K29" s="71"/>
      <c r="L29" s="27">
        <v>7</v>
      </c>
      <c r="M29" s="27">
        <v>3</v>
      </c>
      <c r="N29" s="72"/>
      <c r="O29" s="72"/>
      <c r="P29" s="73"/>
      <c r="Q29" s="48">
        <f t="shared" si="0"/>
        <v>27402.036600000003</v>
      </c>
      <c r="R29" s="48">
        <f t="shared" si="1"/>
        <v>27191.212199999998</v>
      </c>
      <c r="S29" s="29">
        <v>0.99230625069670908</v>
      </c>
      <c r="T29" s="26"/>
      <c r="U29" s="28">
        <v>27402036.600000001</v>
      </c>
      <c r="V29" s="28">
        <v>27191212.199999999</v>
      </c>
    </row>
    <row r="30" spans="1:22" ht="15" customHeight="1">
      <c r="A30" s="22"/>
      <c r="B30" s="70" t="s">
        <v>18</v>
      </c>
      <c r="C30" s="70"/>
      <c r="D30" s="70"/>
      <c r="E30" s="70"/>
      <c r="F30" s="70"/>
      <c r="G30" s="70"/>
      <c r="H30" s="70"/>
      <c r="I30" s="70"/>
      <c r="J30" s="70"/>
      <c r="K30" s="71"/>
      <c r="L30" s="27">
        <v>7</v>
      </c>
      <c r="M30" s="27">
        <v>7</v>
      </c>
      <c r="N30" s="72"/>
      <c r="O30" s="72"/>
      <c r="P30" s="73"/>
      <c r="Q30" s="48">
        <f t="shared" si="0"/>
        <v>4227.63483</v>
      </c>
      <c r="R30" s="48">
        <f t="shared" si="1"/>
        <v>4227.63483</v>
      </c>
      <c r="S30" s="29">
        <v>1</v>
      </c>
      <c r="T30" s="26"/>
      <c r="U30" s="28">
        <v>4227634.83</v>
      </c>
      <c r="V30" s="28">
        <v>4227634.83</v>
      </c>
    </row>
    <row r="31" spans="1:22" ht="15" customHeight="1">
      <c r="A31" s="22"/>
      <c r="B31" s="70" t="s">
        <v>17</v>
      </c>
      <c r="C31" s="70"/>
      <c r="D31" s="70"/>
      <c r="E31" s="70"/>
      <c r="F31" s="70"/>
      <c r="G31" s="70"/>
      <c r="H31" s="70"/>
      <c r="I31" s="70"/>
      <c r="J31" s="70"/>
      <c r="K31" s="71"/>
      <c r="L31" s="27">
        <v>7</v>
      </c>
      <c r="M31" s="27">
        <v>9</v>
      </c>
      <c r="N31" s="72"/>
      <c r="O31" s="72"/>
      <c r="P31" s="73"/>
      <c r="Q31" s="48">
        <f t="shared" si="0"/>
        <v>16944.477729999999</v>
      </c>
      <c r="R31" s="48">
        <f t="shared" si="1"/>
        <v>16944.477729999999</v>
      </c>
      <c r="S31" s="29">
        <v>1</v>
      </c>
      <c r="T31" s="26"/>
      <c r="U31" s="28">
        <v>16944477.73</v>
      </c>
      <c r="V31" s="28">
        <v>16944477.73</v>
      </c>
    </row>
    <row r="32" spans="1:22" ht="15" customHeight="1">
      <c r="A32" s="22"/>
      <c r="B32" s="70" t="s">
        <v>16</v>
      </c>
      <c r="C32" s="70"/>
      <c r="D32" s="70"/>
      <c r="E32" s="70"/>
      <c r="F32" s="70"/>
      <c r="G32" s="70"/>
      <c r="H32" s="70"/>
      <c r="I32" s="70"/>
      <c r="J32" s="70"/>
      <c r="K32" s="71"/>
      <c r="L32" s="27">
        <v>8</v>
      </c>
      <c r="M32" s="27">
        <v>0</v>
      </c>
      <c r="N32" s="72"/>
      <c r="O32" s="72"/>
      <c r="P32" s="73"/>
      <c r="Q32" s="48">
        <f t="shared" si="0"/>
        <v>21026.431170000003</v>
      </c>
      <c r="R32" s="48">
        <f t="shared" si="1"/>
        <v>21026.431170000003</v>
      </c>
      <c r="S32" s="29">
        <v>1</v>
      </c>
      <c r="T32" s="26"/>
      <c r="U32" s="28">
        <v>21026431.170000002</v>
      </c>
      <c r="V32" s="28">
        <v>21026431.170000002</v>
      </c>
    </row>
    <row r="33" spans="1:22" ht="15" customHeight="1">
      <c r="A33" s="22"/>
      <c r="B33" s="70" t="s">
        <v>15</v>
      </c>
      <c r="C33" s="70"/>
      <c r="D33" s="70"/>
      <c r="E33" s="70"/>
      <c r="F33" s="70"/>
      <c r="G33" s="70"/>
      <c r="H33" s="70"/>
      <c r="I33" s="70"/>
      <c r="J33" s="70"/>
      <c r="K33" s="71"/>
      <c r="L33" s="27">
        <v>8</v>
      </c>
      <c r="M33" s="27">
        <v>1</v>
      </c>
      <c r="N33" s="72"/>
      <c r="O33" s="72"/>
      <c r="P33" s="73"/>
      <c r="Q33" s="48">
        <f t="shared" si="0"/>
        <v>15159.61037</v>
      </c>
      <c r="R33" s="48">
        <f t="shared" si="1"/>
        <v>15159.61037</v>
      </c>
      <c r="S33" s="29">
        <v>1</v>
      </c>
      <c r="T33" s="26"/>
      <c r="U33" s="28">
        <v>15159610.370000001</v>
      </c>
      <c r="V33" s="28">
        <v>15159610.370000001</v>
      </c>
    </row>
    <row r="34" spans="1:22" ht="15" customHeight="1">
      <c r="A34" s="22"/>
      <c r="B34" s="70" t="s">
        <v>14</v>
      </c>
      <c r="C34" s="70"/>
      <c r="D34" s="70"/>
      <c r="E34" s="70"/>
      <c r="F34" s="70"/>
      <c r="G34" s="70"/>
      <c r="H34" s="70"/>
      <c r="I34" s="70"/>
      <c r="J34" s="70"/>
      <c r="K34" s="71"/>
      <c r="L34" s="27">
        <v>8</v>
      </c>
      <c r="M34" s="27">
        <v>4</v>
      </c>
      <c r="N34" s="72"/>
      <c r="O34" s="72"/>
      <c r="P34" s="73"/>
      <c r="Q34" s="48">
        <f t="shared" si="0"/>
        <v>5866.8207999999995</v>
      </c>
      <c r="R34" s="48">
        <f t="shared" si="1"/>
        <v>5866.8207999999995</v>
      </c>
      <c r="S34" s="29">
        <v>1</v>
      </c>
      <c r="T34" s="26"/>
      <c r="U34" s="28">
        <v>5866820.7999999998</v>
      </c>
      <c r="V34" s="28">
        <v>5866820.7999999998</v>
      </c>
    </row>
    <row r="35" spans="1:22" ht="15" customHeight="1">
      <c r="A35" s="22"/>
      <c r="B35" s="70" t="s">
        <v>13</v>
      </c>
      <c r="C35" s="70"/>
      <c r="D35" s="70"/>
      <c r="E35" s="70"/>
      <c r="F35" s="70"/>
      <c r="G35" s="70"/>
      <c r="H35" s="70"/>
      <c r="I35" s="70"/>
      <c r="J35" s="70"/>
      <c r="K35" s="71"/>
      <c r="L35" s="27">
        <v>9</v>
      </c>
      <c r="M35" s="27">
        <v>0</v>
      </c>
      <c r="N35" s="72"/>
      <c r="O35" s="72"/>
      <c r="P35" s="73"/>
      <c r="Q35" s="48">
        <f t="shared" si="0"/>
        <v>61.575000000000003</v>
      </c>
      <c r="R35" s="48">
        <f t="shared" si="1"/>
        <v>61.575000000000003</v>
      </c>
      <c r="S35" s="29">
        <v>1</v>
      </c>
      <c r="T35" s="26"/>
      <c r="U35" s="28">
        <v>61575</v>
      </c>
      <c r="V35" s="28">
        <v>61575</v>
      </c>
    </row>
    <row r="36" spans="1:22" ht="15" customHeight="1">
      <c r="A36" s="22"/>
      <c r="B36" s="70" t="s">
        <v>12</v>
      </c>
      <c r="C36" s="70"/>
      <c r="D36" s="70"/>
      <c r="E36" s="70"/>
      <c r="F36" s="70"/>
      <c r="G36" s="70"/>
      <c r="H36" s="70"/>
      <c r="I36" s="70"/>
      <c r="J36" s="70"/>
      <c r="K36" s="71"/>
      <c r="L36" s="27">
        <v>9</v>
      </c>
      <c r="M36" s="27">
        <v>9</v>
      </c>
      <c r="N36" s="72"/>
      <c r="O36" s="72"/>
      <c r="P36" s="73"/>
      <c r="Q36" s="48">
        <f t="shared" si="0"/>
        <v>61.575000000000003</v>
      </c>
      <c r="R36" s="48">
        <f t="shared" si="1"/>
        <v>61.575000000000003</v>
      </c>
      <c r="S36" s="29">
        <v>1</v>
      </c>
      <c r="T36" s="26"/>
      <c r="U36" s="28">
        <v>61575</v>
      </c>
      <c r="V36" s="28">
        <v>61575</v>
      </c>
    </row>
    <row r="37" spans="1:22" ht="15" customHeight="1">
      <c r="A37" s="22"/>
      <c r="B37" s="70" t="s">
        <v>11</v>
      </c>
      <c r="C37" s="70"/>
      <c r="D37" s="70"/>
      <c r="E37" s="70"/>
      <c r="F37" s="70"/>
      <c r="G37" s="70"/>
      <c r="H37" s="70"/>
      <c r="I37" s="70"/>
      <c r="J37" s="70"/>
      <c r="K37" s="71"/>
      <c r="L37" s="27">
        <v>10</v>
      </c>
      <c r="M37" s="27">
        <v>0</v>
      </c>
      <c r="N37" s="72"/>
      <c r="O37" s="72"/>
      <c r="P37" s="73"/>
      <c r="Q37" s="48">
        <f t="shared" si="0"/>
        <v>118647.399374</v>
      </c>
      <c r="R37" s="48">
        <f t="shared" si="1"/>
        <v>118321.32678999999</v>
      </c>
      <c r="S37" s="29">
        <v>0.99725175110688979</v>
      </c>
      <c r="T37" s="26"/>
      <c r="U37" s="28">
        <v>118647399.374</v>
      </c>
      <c r="V37" s="28">
        <v>118321326.78999999</v>
      </c>
    </row>
    <row r="38" spans="1:22" ht="15" customHeight="1">
      <c r="A38" s="22"/>
      <c r="B38" s="70" t="s">
        <v>10</v>
      </c>
      <c r="C38" s="70"/>
      <c r="D38" s="70"/>
      <c r="E38" s="70"/>
      <c r="F38" s="70"/>
      <c r="G38" s="70"/>
      <c r="H38" s="70"/>
      <c r="I38" s="70"/>
      <c r="J38" s="70"/>
      <c r="K38" s="71"/>
      <c r="L38" s="27">
        <v>10</v>
      </c>
      <c r="M38" s="27">
        <v>3</v>
      </c>
      <c r="N38" s="72"/>
      <c r="O38" s="72"/>
      <c r="P38" s="73"/>
      <c r="Q38" s="48">
        <f t="shared" si="0"/>
        <v>104737.14911400001</v>
      </c>
      <c r="R38" s="48">
        <f t="shared" si="1"/>
        <v>104463.72353</v>
      </c>
      <c r="S38" s="29">
        <v>0.99738941162411821</v>
      </c>
      <c r="T38" s="26"/>
      <c r="U38" s="28">
        <v>104737149.11400001</v>
      </c>
      <c r="V38" s="28">
        <v>104463723.53</v>
      </c>
    </row>
    <row r="39" spans="1:22" ht="15" customHeight="1">
      <c r="A39" s="22"/>
      <c r="B39" s="70" t="s">
        <v>9</v>
      </c>
      <c r="C39" s="70"/>
      <c r="D39" s="70"/>
      <c r="E39" s="70"/>
      <c r="F39" s="70"/>
      <c r="G39" s="70"/>
      <c r="H39" s="70"/>
      <c r="I39" s="70"/>
      <c r="J39" s="70"/>
      <c r="K39" s="71"/>
      <c r="L39" s="27">
        <v>10</v>
      </c>
      <c r="M39" s="27">
        <v>4</v>
      </c>
      <c r="N39" s="72"/>
      <c r="O39" s="72"/>
      <c r="P39" s="73"/>
      <c r="Q39" s="48">
        <f t="shared" si="0"/>
        <v>10405.225</v>
      </c>
      <c r="R39" s="48">
        <f t="shared" si="1"/>
        <v>10405.225</v>
      </c>
      <c r="S39" s="29">
        <v>1</v>
      </c>
      <c r="T39" s="26"/>
      <c r="U39" s="28">
        <v>10405225</v>
      </c>
      <c r="V39" s="28">
        <v>10405225</v>
      </c>
    </row>
    <row r="40" spans="1:22" ht="15" customHeight="1">
      <c r="A40" s="22"/>
      <c r="B40" s="70" t="s">
        <v>8</v>
      </c>
      <c r="C40" s="70"/>
      <c r="D40" s="70"/>
      <c r="E40" s="70"/>
      <c r="F40" s="70"/>
      <c r="G40" s="70"/>
      <c r="H40" s="70"/>
      <c r="I40" s="70"/>
      <c r="J40" s="70"/>
      <c r="K40" s="71"/>
      <c r="L40" s="27">
        <v>10</v>
      </c>
      <c r="M40" s="27">
        <v>6</v>
      </c>
      <c r="N40" s="72"/>
      <c r="O40" s="72"/>
      <c r="P40" s="73"/>
      <c r="Q40" s="48">
        <f t="shared" si="0"/>
        <v>3505.0252599999999</v>
      </c>
      <c r="R40" s="48">
        <f t="shared" si="1"/>
        <v>3452.37826</v>
      </c>
      <c r="S40" s="29">
        <v>0.98497956616723503</v>
      </c>
      <c r="T40" s="26"/>
      <c r="U40" s="28">
        <v>3505025.26</v>
      </c>
      <c r="V40" s="28">
        <v>3452378.26</v>
      </c>
    </row>
    <row r="41" spans="1:22" ht="15" customHeight="1">
      <c r="A41" s="22"/>
      <c r="B41" s="70" t="s">
        <v>7</v>
      </c>
      <c r="C41" s="70"/>
      <c r="D41" s="70"/>
      <c r="E41" s="70"/>
      <c r="F41" s="70"/>
      <c r="G41" s="70"/>
      <c r="H41" s="70"/>
      <c r="I41" s="70"/>
      <c r="J41" s="70"/>
      <c r="K41" s="71"/>
      <c r="L41" s="27">
        <v>11</v>
      </c>
      <c r="M41" s="27">
        <v>0</v>
      </c>
      <c r="N41" s="72"/>
      <c r="O41" s="72"/>
      <c r="P41" s="73"/>
      <c r="Q41" s="48">
        <f t="shared" si="0"/>
        <v>1667.0514499999999</v>
      </c>
      <c r="R41" s="48">
        <f t="shared" si="1"/>
        <v>929.77837</v>
      </c>
      <c r="S41" s="29">
        <v>0.55773825696861368</v>
      </c>
      <c r="T41" s="26"/>
      <c r="U41" s="28">
        <v>1667051.45</v>
      </c>
      <c r="V41" s="28">
        <v>929778.37</v>
      </c>
    </row>
    <row r="42" spans="1:22" ht="15" customHeight="1">
      <c r="A42" s="22"/>
      <c r="B42" s="70" t="s">
        <v>6</v>
      </c>
      <c r="C42" s="70"/>
      <c r="D42" s="70"/>
      <c r="E42" s="70"/>
      <c r="F42" s="70"/>
      <c r="G42" s="70"/>
      <c r="H42" s="70"/>
      <c r="I42" s="70"/>
      <c r="J42" s="70"/>
      <c r="K42" s="71"/>
      <c r="L42" s="27">
        <v>11</v>
      </c>
      <c r="M42" s="27">
        <v>1</v>
      </c>
      <c r="N42" s="72"/>
      <c r="O42" s="72"/>
      <c r="P42" s="73"/>
      <c r="Q42" s="48">
        <f t="shared" si="0"/>
        <v>1667.0514499999999</v>
      </c>
      <c r="R42" s="48">
        <f t="shared" si="1"/>
        <v>929.77837</v>
      </c>
      <c r="S42" s="29">
        <v>0.55773825696861368</v>
      </c>
      <c r="T42" s="26"/>
      <c r="U42" s="28">
        <v>1667051.45</v>
      </c>
      <c r="V42" s="28">
        <v>929778.37</v>
      </c>
    </row>
    <row r="43" spans="1:22" ht="15" customHeight="1">
      <c r="A43" s="22"/>
      <c r="B43" s="70" t="s">
        <v>5</v>
      </c>
      <c r="C43" s="70"/>
      <c r="D43" s="70"/>
      <c r="E43" s="70"/>
      <c r="F43" s="70"/>
      <c r="G43" s="70"/>
      <c r="H43" s="70"/>
      <c r="I43" s="70"/>
      <c r="J43" s="70"/>
      <c r="K43" s="71"/>
      <c r="L43" s="27">
        <v>12</v>
      </c>
      <c r="M43" s="27">
        <v>0</v>
      </c>
      <c r="N43" s="72"/>
      <c r="O43" s="72"/>
      <c r="P43" s="73"/>
      <c r="Q43" s="48">
        <f t="shared" si="0"/>
        <v>125.46316</v>
      </c>
      <c r="R43" s="48">
        <f t="shared" si="1"/>
        <v>125.46316</v>
      </c>
      <c r="S43" s="29">
        <v>1</v>
      </c>
      <c r="T43" s="26"/>
      <c r="U43" s="28">
        <v>125463.16</v>
      </c>
      <c r="V43" s="28">
        <v>125463.16</v>
      </c>
    </row>
    <row r="44" spans="1:22" ht="15" customHeight="1">
      <c r="A44" s="22"/>
      <c r="B44" s="70" t="s">
        <v>4</v>
      </c>
      <c r="C44" s="70"/>
      <c r="D44" s="70"/>
      <c r="E44" s="70"/>
      <c r="F44" s="70"/>
      <c r="G44" s="70"/>
      <c r="H44" s="70"/>
      <c r="I44" s="70"/>
      <c r="J44" s="70"/>
      <c r="K44" s="71"/>
      <c r="L44" s="27">
        <v>12</v>
      </c>
      <c r="M44" s="27">
        <v>2</v>
      </c>
      <c r="N44" s="72"/>
      <c r="O44" s="72"/>
      <c r="P44" s="73"/>
      <c r="Q44" s="48">
        <f t="shared" si="0"/>
        <v>125.46316</v>
      </c>
      <c r="R44" s="48">
        <f t="shared" si="1"/>
        <v>125.46316</v>
      </c>
      <c r="S44" s="29">
        <v>1</v>
      </c>
      <c r="T44" s="26"/>
      <c r="U44" s="28">
        <v>125463.16</v>
      </c>
      <c r="V44" s="28">
        <v>125463.16</v>
      </c>
    </row>
    <row r="45" spans="1:22" ht="21.75" customHeight="1">
      <c r="A45" s="22"/>
      <c r="B45" s="70" t="s">
        <v>3</v>
      </c>
      <c r="C45" s="70"/>
      <c r="D45" s="70"/>
      <c r="E45" s="70"/>
      <c r="F45" s="70"/>
      <c r="G45" s="70"/>
      <c r="H45" s="70"/>
      <c r="I45" s="70"/>
      <c r="J45" s="70"/>
      <c r="K45" s="71"/>
      <c r="L45" s="27">
        <v>13</v>
      </c>
      <c r="M45" s="27">
        <v>0</v>
      </c>
      <c r="N45" s="72"/>
      <c r="O45" s="72"/>
      <c r="P45" s="73"/>
      <c r="Q45" s="48">
        <f t="shared" si="0"/>
        <v>60</v>
      </c>
      <c r="R45" s="48">
        <f t="shared" si="1"/>
        <v>19.193060000000003</v>
      </c>
      <c r="S45" s="29">
        <v>0.31988433333333338</v>
      </c>
      <c r="T45" s="26"/>
      <c r="U45" s="28">
        <v>60000</v>
      </c>
      <c r="V45" s="28">
        <v>19193.060000000001</v>
      </c>
    </row>
    <row r="46" spans="1:22" ht="21.75" customHeight="1" thickBot="1">
      <c r="A46" s="22"/>
      <c r="B46" s="74" t="s">
        <v>2</v>
      </c>
      <c r="C46" s="74"/>
      <c r="D46" s="74"/>
      <c r="E46" s="74"/>
      <c r="F46" s="74"/>
      <c r="G46" s="74"/>
      <c r="H46" s="74"/>
      <c r="I46" s="74"/>
      <c r="J46" s="74"/>
      <c r="K46" s="75"/>
      <c r="L46" s="30">
        <v>13</v>
      </c>
      <c r="M46" s="30">
        <v>1</v>
      </c>
      <c r="N46" s="76"/>
      <c r="O46" s="76"/>
      <c r="P46" s="77"/>
      <c r="Q46" s="48">
        <f t="shared" si="0"/>
        <v>60</v>
      </c>
      <c r="R46" s="49">
        <f t="shared" si="1"/>
        <v>19.193060000000003</v>
      </c>
      <c r="S46" s="32">
        <v>0.31988433333333338</v>
      </c>
      <c r="T46" s="26"/>
      <c r="U46" s="31">
        <v>60000</v>
      </c>
      <c r="V46" s="31">
        <v>19193.060000000001</v>
      </c>
    </row>
    <row r="47" spans="1:22" ht="409.6" hidden="1" customHeight="1">
      <c r="A47" s="22"/>
      <c r="B47" s="33"/>
      <c r="C47" s="34"/>
      <c r="D47" s="35"/>
      <c r="E47" s="35"/>
      <c r="F47" s="35"/>
      <c r="G47" s="35"/>
      <c r="H47" s="35"/>
      <c r="I47" s="35"/>
      <c r="J47" s="35"/>
      <c r="K47" s="36">
        <v>0</v>
      </c>
      <c r="L47" s="36">
        <v>13</v>
      </c>
      <c r="M47" s="36">
        <v>1</v>
      </c>
      <c r="N47" s="36">
        <v>0</v>
      </c>
      <c r="O47" s="36">
        <v>0</v>
      </c>
      <c r="P47" s="36">
        <v>0</v>
      </c>
      <c r="Q47" s="50">
        <f t="shared" ref="Q47:Q48" si="2">U47/1000</f>
        <v>499504.51411400019</v>
      </c>
      <c r="R47" s="55">
        <f t="shared" ref="R47:R48" si="3">V47/1000</f>
        <v>486787.32192000013</v>
      </c>
      <c r="S47" s="45">
        <v>0</v>
      </c>
      <c r="T47" s="37"/>
      <c r="U47" s="36">
        <v>499504514.1140002</v>
      </c>
      <c r="V47" s="36">
        <v>486787321.92000014</v>
      </c>
    </row>
    <row r="48" spans="1:22" ht="12.75" customHeight="1" thickBot="1">
      <c r="A48" s="22" t="s">
        <v>1</v>
      </c>
      <c r="B48" s="38"/>
      <c r="C48" s="53"/>
      <c r="D48" s="38"/>
      <c r="E48" s="38"/>
      <c r="F48" s="38"/>
      <c r="G48" s="38"/>
      <c r="H48" s="38"/>
      <c r="I48" s="38"/>
      <c r="J48" s="38"/>
      <c r="K48" s="38"/>
      <c r="L48" s="38" t="s">
        <v>0</v>
      </c>
      <c r="M48" s="39"/>
      <c r="N48" s="38"/>
      <c r="O48" s="40"/>
      <c r="P48" s="40"/>
      <c r="Q48" s="51">
        <f t="shared" si="2"/>
        <v>499504.51411400019</v>
      </c>
      <c r="R48" s="52">
        <f t="shared" si="3"/>
        <v>486787.32192000013</v>
      </c>
      <c r="S48" s="46">
        <v>0.97454038585305425</v>
      </c>
      <c r="T48" s="3"/>
      <c r="U48" s="40">
        <v>499504514.1140002</v>
      </c>
      <c r="V48" s="40">
        <v>486787321.92000014</v>
      </c>
    </row>
    <row r="49" spans="1:22" ht="25.5" customHeight="1">
      <c r="A49" s="37"/>
      <c r="B49" s="41"/>
      <c r="C49" s="4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224.95067</v>
      </c>
      <c r="R49" s="4">
        <v>7.7809999999999997</v>
      </c>
      <c r="S49" s="4"/>
      <c r="T49" s="4"/>
      <c r="U49" s="4"/>
      <c r="V49" s="4"/>
    </row>
    <row r="50" spans="1:22" ht="11.25" customHeight="1">
      <c r="A50" s="37"/>
      <c r="B50" s="42"/>
      <c r="C50" s="4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78">
    <mergeCell ref="B19:K19"/>
    <mergeCell ref="N19:P19"/>
    <mergeCell ref="B21:K21"/>
    <mergeCell ref="N21:P21"/>
    <mergeCell ref="B22:K22"/>
    <mergeCell ref="N22:P22"/>
    <mergeCell ref="B20:K20"/>
    <mergeCell ref="N20:P20"/>
    <mergeCell ref="B14:K14"/>
    <mergeCell ref="N14:P14"/>
    <mergeCell ref="B16:K16"/>
    <mergeCell ref="N16:P16"/>
    <mergeCell ref="B18:K18"/>
    <mergeCell ref="N18:P18"/>
    <mergeCell ref="B8:K8"/>
    <mergeCell ref="N8:P8"/>
    <mergeCell ref="B15:K15"/>
    <mergeCell ref="N15:P15"/>
    <mergeCell ref="B17:K17"/>
    <mergeCell ref="N17:P17"/>
    <mergeCell ref="B9:K9"/>
    <mergeCell ref="N9:P9"/>
    <mergeCell ref="B10:K10"/>
    <mergeCell ref="N10:P10"/>
    <mergeCell ref="B11:K11"/>
    <mergeCell ref="N11:P11"/>
    <mergeCell ref="B12:K12"/>
    <mergeCell ref="N12:P12"/>
    <mergeCell ref="B13:K13"/>
    <mergeCell ref="N13:P13"/>
    <mergeCell ref="B29:K29"/>
    <mergeCell ref="N29:P29"/>
    <mergeCell ref="B28:K28"/>
    <mergeCell ref="N28:P28"/>
    <mergeCell ref="B23:K23"/>
    <mergeCell ref="N23:P23"/>
    <mergeCell ref="B27:K27"/>
    <mergeCell ref="N27:P27"/>
    <mergeCell ref="B26:K26"/>
    <mergeCell ref="N26:P26"/>
    <mergeCell ref="B24:K24"/>
    <mergeCell ref="N24:P24"/>
    <mergeCell ref="B25:K25"/>
    <mergeCell ref="N25:P25"/>
    <mergeCell ref="B30:K30"/>
    <mergeCell ref="N30:P30"/>
    <mergeCell ref="B31:K31"/>
    <mergeCell ref="N31:P31"/>
    <mergeCell ref="B32:K32"/>
    <mergeCell ref="N32:P32"/>
    <mergeCell ref="B46:K46"/>
    <mergeCell ref="N46:P46"/>
    <mergeCell ref="B38:K38"/>
    <mergeCell ref="N38:P38"/>
    <mergeCell ref="B39:K39"/>
    <mergeCell ref="N39:P39"/>
    <mergeCell ref="B40:K40"/>
    <mergeCell ref="N40:P40"/>
    <mergeCell ref="B41:K41"/>
    <mergeCell ref="N41:P41"/>
    <mergeCell ref="B43:K43"/>
    <mergeCell ref="N43:P43"/>
    <mergeCell ref="B44:K44"/>
    <mergeCell ref="N44:P44"/>
    <mergeCell ref="B45:K45"/>
    <mergeCell ref="N45:P45"/>
    <mergeCell ref="B42:K42"/>
    <mergeCell ref="N42:P42"/>
    <mergeCell ref="B33:K33"/>
    <mergeCell ref="N33:P33"/>
    <mergeCell ref="B35:K35"/>
    <mergeCell ref="N35:P35"/>
    <mergeCell ref="B37:K37"/>
    <mergeCell ref="N37:P37"/>
    <mergeCell ref="B34:K34"/>
    <mergeCell ref="N34:P34"/>
    <mergeCell ref="B36:K36"/>
    <mergeCell ref="N36:P36"/>
  </mergeCells>
  <pageMargins left="0.39370078740157483" right="0" top="0.59055118110236227" bottom="0" header="0.51181102362204722" footer="0.51181102362204722"/>
  <pageSetup paperSize="9" fitToHeight="0" orientation="portrait" horizontalDpi="0" verticalDpi="0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showGridLines="0" tabSelected="1" topLeftCell="A28" workbookViewId="0">
      <selection activeCell="Y50" sqref="Y49:Y50"/>
    </sheetView>
  </sheetViews>
  <sheetFormatPr defaultColWidth="9.140625" defaultRowHeight="12.75"/>
  <cols>
    <col min="1" max="1" width="2.7109375" style="6" customWidth="1"/>
    <col min="2" max="2" width="0" style="6" hidden="1" customWidth="1"/>
    <col min="3" max="3" width="45" style="6" customWidth="1"/>
    <col min="4" max="11" width="0" style="6" hidden="1" customWidth="1"/>
    <col min="12" max="12" width="6.85546875" style="6" customWidth="1"/>
    <col min="13" max="13" width="5.7109375" style="6" customWidth="1"/>
    <col min="14" max="16" width="0" style="6" hidden="1" customWidth="1"/>
    <col min="17" max="18" width="11.7109375" style="6" customWidth="1"/>
    <col min="19" max="19" width="7.28515625" style="6" customWidth="1"/>
    <col min="20" max="20" width="0.7109375" style="6" customWidth="1"/>
    <col min="21" max="22" width="11.7109375" style="6" hidden="1" customWidth="1"/>
    <col min="23" max="256" width="9.140625" style="6" customWidth="1"/>
    <col min="257" max="16384" width="9.140625" style="6"/>
  </cols>
  <sheetData>
    <row r="1" spans="1:22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4" t="s">
        <v>56</v>
      </c>
      <c r="S1" s="4"/>
      <c r="T1" s="4"/>
      <c r="U1" s="4"/>
      <c r="V1" s="5" t="s">
        <v>56</v>
      </c>
    </row>
    <row r="2" spans="1:22" ht="15" customHeight="1">
      <c r="A2" s="7" t="s">
        <v>58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4"/>
      <c r="U2" s="8"/>
      <c r="V2" s="8"/>
    </row>
    <row r="3" spans="1:22" ht="15" customHeight="1">
      <c r="A3" s="7" t="s">
        <v>57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4"/>
      <c r="U3" s="10"/>
      <c r="V3" s="10"/>
    </row>
    <row r="4" spans="1:22" ht="12.75" customHeight="1">
      <c r="A4" s="7" t="s">
        <v>59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7"/>
      <c r="T4" s="4"/>
      <c r="U4" s="9"/>
      <c r="V4" s="9"/>
    </row>
    <row r="5" spans="1:22" ht="12.75" customHeight="1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4" t="s">
        <v>55</v>
      </c>
      <c r="T5" s="4"/>
      <c r="U5" s="12"/>
      <c r="V5" s="12"/>
    </row>
    <row r="6" spans="1:22" ht="31.5" customHeight="1" thickBot="1">
      <c r="A6" s="13"/>
      <c r="B6" s="14" t="s">
        <v>54</v>
      </c>
      <c r="C6" s="15" t="s">
        <v>50</v>
      </c>
      <c r="D6" s="15"/>
      <c r="E6" s="15"/>
      <c r="F6" s="15"/>
      <c r="G6" s="15" t="s">
        <v>53</v>
      </c>
      <c r="H6" s="15" t="s">
        <v>52</v>
      </c>
      <c r="I6" s="15" t="s">
        <v>51</v>
      </c>
      <c r="J6" s="15" t="s">
        <v>50</v>
      </c>
      <c r="K6" s="15" t="s">
        <v>49</v>
      </c>
      <c r="L6" s="15" t="s">
        <v>48</v>
      </c>
      <c r="M6" s="15" t="s">
        <v>47</v>
      </c>
      <c r="N6" s="15" t="s">
        <v>46</v>
      </c>
      <c r="O6" s="15" t="s">
        <v>45</v>
      </c>
      <c r="P6" s="15" t="s">
        <v>44</v>
      </c>
      <c r="Q6" s="43" t="s">
        <v>43</v>
      </c>
      <c r="R6" s="44" t="s">
        <v>42</v>
      </c>
      <c r="S6" s="43" t="s">
        <v>41</v>
      </c>
      <c r="T6" s="1"/>
      <c r="U6" s="43" t="s">
        <v>43</v>
      </c>
      <c r="V6" s="44" t="s">
        <v>42</v>
      </c>
    </row>
    <row r="7" spans="1:22" ht="12.75" customHeight="1" thickBot="1">
      <c r="A7" s="13"/>
      <c r="B7" s="16"/>
      <c r="C7" s="17">
        <v>1</v>
      </c>
      <c r="D7" s="18"/>
      <c r="E7" s="18"/>
      <c r="F7" s="18"/>
      <c r="G7" s="18"/>
      <c r="H7" s="18"/>
      <c r="I7" s="18"/>
      <c r="J7" s="18">
        <v>1</v>
      </c>
      <c r="K7" s="18">
        <v>2</v>
      </c>
      <c r="L7" s="17">
        <v>2</v>
      </c>
      <c r="M7" s="17">
        <v>3</v>
      </c>
      <c r="N7" s="18">
        <v>5</v>
      </c>
      <c r="O7" s="18">
        <v>6</v>
      </c>
      <c r="P7" s="18">
        <v>7</v>
      </c>
      <c r="Q7" s="19">
        <v>4</v>
      </c>
      <c r="R7" s="20">
        <v>5</v>
      </c>
      <c r="S7" s="21">
        <v>6</v>
      </c>
      <c r="T7" s="1"/>
      <c r="U7" s="19">
        <v>4</v>
      </c>
      <c r="V7" s="20">
        <v>5</v>
      </c>
    </row>
    <row r="8" spans="1:22" ht="15" customHeight="1">
      <c r="A8" s="22"/>
      <c r="B8" s="90" t="s">
        <v>40</v>
      </c>
      <c r="C8" s="90"/>
      <c r="D8" s="90"/>
      <c r="E8" s="90"/>
      <c r="F8" s="90"/>
      <c r="G8" s="90"/>
      <c r="H8" s="90"/>
      <c r="I8" s="90"/>
      <c r="J8" s="90"/>
      <c r="K8" s="91"/>
      <c r="L8" s="67">
        <v>1</v>
      </c>
      <c r="M8" s="67">
        <v>0</v>
      </c>
      <c r="N8" s="92"/>
      <c r="O8" s="92"/>
      <c r="P8" s="93"/>
      <c r="Q8" s="68">
        <f>U8/1000</f>
        <v>24081.5255</v>
      </c>
      <c r="R8" s="68">
        <f>V8/1000</f>
        <v>23967.70681</v>
      </c>
      <c r="S8" s="69">
        <v>0.99527360963905709</v>
      </c>
      <c r="T8" s="26"/>
      <c r="U8" s="24">
        <v>24081525.5</v>
      </c>
      <c r="V8" s="24">
        <v>23967706.809999999</v>
      </c>
    </row>
    <row r="9" spans="1:22" ht="21.75" customHeight="1">
      <c r="A9" s="22"/>
      <c r="B9" s="70" t="s">
        <v>39</v>
      </c>
      <c r="C9" s="70"/>
      <c r="D9" s="70"/>
      <c r="E9" s="70"/>
      <c r="F9" s="70"/>
      <c r="G9" s="70"/>
      <c r="H9" s="70"/>
      <c r="I9" s="70"/>
      <c r="J9" s="70"/>
      <c r="K9" s="71"/>
      <c r="L9" s="27">
        <v>1</v>
      </c>
      <c r="M9" s="27">
        <v>2</v>
      </c>
      <c r="N9" s="72"/>
      <c r="O9" s="72"/>
      <c r="P9" s="73"/>
      <c r="Q9" s="48">
        <f t="shared" ref="Q9:R46" si="0">U9/1000</f>
        <v>1227.1579999999999</v>
      </c>
      <c r="R9" s="48">
        <f t="shared" si="0"/>
        <v>1227.1579999999999</v>
      </c>
      <c r="S9" s="29">
        <v>1</v>
      </c>
      <c r="T9" s="26"/>
      <c r="U9" s="28">
        <v>1227158</v>
      </c>
      <c r="V9" s="28">
        <v>1227158</v>
      </c>
    </row>
    <row r="10" spans="1:22" ht="32.25" customHeight="1">
      <c r="A10" s="22"/>
      <c r="B10" s="70" t="s">
        <v>38</v>
      </c>
      <c r="C10" s="70"/>
      <c r="D10" s="70"/>
      <c r="E10" s="70"/>
      <c r="F10" s="70"/>
      <c r="G10" s="70"/>
      <c r="H10" s="70"/>
      <c r="I10" s="70"/>
      <c r="J10" s="70"/>
      <c r="K10" s="71"/>
      <c r="L10" s="27">
        <v>1</v>
      </c>
      <c r="M10" s="27">
        <v>3</v>
      </c>
      <c r="N10" s="72"/>
      <c r="O10" s="72"/>
      <c r="P10" s="73"/>
      <c r="Q10" s="48">
        <f t="shared" si="0"/>
        <v>2583.5252800000003</v>
      </c>
      <c r="R10" s="48">
        <f t="shared" si="0"/>
        <v>2500.7065899999998</v>
      </c>
      <c r="S10" s="29">
        <v>0.96794353411552436</v>
      </c>
      <c r="T10" s="26"/>
      <c r="U10" s="28">
        <v>2583525.2800000003</v>
      </c>
      <c r="V10" s="28">
        <v>2500706.59</v>
      </c>
    </row>
    <row r="11" spans="1:22" ht="32.25" customHeight="1">
      <c r="A11" s="22"/>
      <c r="B11" s="70" t="s">
        <v>37</v>
      </c>
      <c r="C11" s="70"/>
      <c r="D11" s="70"/>
      <c r="E11" s="70"/>
      <c r="F11" s="70"/>
      <c r="G11" s="70"/>
      <c r="H11" s="70"/>
      <c r="I11" s="70"/>
      <c r="J11" s="70"/>
      <c r="K11" s="71"/>
      <c r="L11" s="27">
        <v>1</v>
      </c>
      <c r="M11" s="27">
        <v>4</v>
      </c>
      <c r="N11" s="72"/>
      <c r="O11" s="72"/>
      <c r="P11" s="73"/>
      <c r="Q11" s="48">
        <f t="shared" si="0"/>
        <v>14351.69751</v>
      </c>
      <c r="R11" s="48">
        <f t="shared" si="0"/>
        <v>14351.69751</v>
      </c>
      <c r="S11" s="29">
        <v>1</v>
      </c>
      <c r="T11" s="26"/>
      <c r="U11" s="28">
        <v>14351697.51</v>
      </c>
      <c r="V11" s="28">
        <v>14351697.51</v>
      </c>
    </row>
    <row r="12" spans="1:22" ht="32.25" customHeight="1">
      <c r="A12" s="22"/>
      <c r="B12" s="70" t="s">
        <v>36</v>
      </c>
      <c r="C12" s="70"/>
      <c r="D12" s="70"/>
      <c r="E12" s="70"/>
      <c r="F12" s="70"/>
      <c r="G12" s="70"/>
      <c r="H12" s="70"/>
      <c r="I12" s="70"/>
      <c r="J12" s="70"/>
      <c r="K12" s="71"/>
      <c r="L12" s="27">
        <v>1</v>
      </c>
      <c r="M12" s="27">
        <v>6</v>
      </c>
      <c r="N12" s="72"/>
      <c r="O12" s="72"/>
      <c r="P12" s="73"/>
      <c r="Q12" s="48">
        <f t="shared" si="0"/>
        <v>5514.5875900000001</v>
      </c>
      <c r="R12" s="48">
        <f t="shared" si="0"/>
        <v>5514.5875900000001</v>
      </c>
      <c r="S12" s="29">
        <v>1</v>
      </c>
      <c r="T12" s="26"/>
      <c r="U12" s="28">
        <v>5514587.5899999999</v>
      </c>
      <c r="V12" s="28">
        <v>5514587.5899999999</v>
      </c>
    </row>
    <row r="13" spans="1:22" ht="12" customHeight="1">
      <c r="A13" s="22"/>
      <c r="B13" s="70" t="s">
        <v>35</v>
      </c>
      <c r="C13" s="70"/>
      <c r="D13" s="70"/>
      <c r="E13" s="70"/>
      <c r="F13" s="70"/>
      <c r="G13" s="70"/>
      <c r="H13" s="70"/>
      <c r="I13" s="70"/>
      <c r="J13" s="70"/>
      <c r="K13" s="71"/>
      <c r="L13" s="27">
        <v>1</v>
      </c>
      <c r="M13" s="27">
        <v>11</v>
      </c>
      <c r="N13" s="72"/>
      <c r="O13" s="72"/>
      <c r="P13" s="73"/>
      <c r="Q13" s="48">
        <f t="shared" si="0"/>
        <v>32.557119999999998</v>
      </c>
      <c r="R13" s="48">
        <f t="shared" si="0"/>
        <v>32.557119999999998</v>
      </c>
      <c r="S13" s="29">
        <v>1</v>
      </c>
      <c r="T13" s="26"/>
      <c r="U13" s="28">
        <v>32557.119999999999</v>
      </c>
      <c r="V13" s="28">
        <v>32557.119999999999</v>
      </c>
    </row>
    <row r="14" spans="1:22" ht="10.9" customHeight="1">
      <c r="A14" s="22"/>
      <c r="B14" s="70" t="s">
        <v>34</v>
      </c>
      <c r="C14" s="70"/>
      <c r="D14" s="70"/>
      <c r="E14" s="70"/>
      <c r="F14" s="70"/>
      <c r="G14" s="70"/>
      <c r="H14" s="70"/>
      <c r="I14" s="70"/>
      <c r="J14" s="70"/>
      <c r="K14" s="71"/>
      <c r="L14" s="27">
        <v>1</v>
      </c>
      <c r="M14" s="27">
        <v>13</v>
      </c>
      <c r="N14" s="72"/>
      <c r="O14" s="72"/>
      <c r="P14" s="73"/>
      <c r="Q14" s="48">
        <f t="shared" si="0"/>
        <v>372</v>
      </c>
      <c r="R14" s="48">
        <f t="shared" si="0"/>
        <v>341</v>
      </c>
      <c r="S14" s="29">
        <v>0.91666666666666663</v>
      </c>
      <c r="T14" s="26"/>
      <c r="U14" s="28">
        <v>372000</v>
      </c>
      <c r="V14" s="28">
        <v>341000</v>
      </c>
    </row>
    <row r="15" spans="1:22" ht="15" customHeight="1">
      <c r="A15" s="22"/>
      <c r="B15" s="82" t="s">
        <v>33</v>
      </c>
      <c r="C15" s="82"/>
      <c r="D15" s="82"/>
      <c r="E15" s="82"/>
      <c r="F15" s="82"/>
      <c r="G15" s="82"/>
      <c r="H15" s="82"/>
      <c r="I15" s="82"/>
      <c r="J15" s="82"/>
      <c r="K15" s="83"/>
      <c r="L15" s="64">
        <v>2</v>
      </c>
      <c r="M15" s="64">
        <v>0</v>
      </c>
      <c r="N15" s="84"/>
      <c r="O15" s="84"/>
      <c r="P15" s="85"/>
      <c r="Q15" s="65">
        <f t="shared" si="0"/>
        <v>575.4</v>
      </c>
      <c r="R15" s="65">
        <f t="shared" si="0"/>
        <v>575.4</v>
      </c>
      <c r="S15" s="66">
        <v>1</v>
      </c>
      <c r="T15" s="26"/>
      <c r="U15" s="28">
        <v>575400</v>
      </c>
      <c r="V15" s="28">
        <v>575400</v>
      </c>
    </row>
    <row r="16" spans="1:22" ht="15" customHeight="1">
      <c r="A16" s="22"/>
      <c r="B16" s="70" t="s">
        <v>32</v>
      </c>
      <c r="C16" s="70"/>
      <c r="D16" s="70"/>
      <c r="E16" s="70"/>
      <c r="F16" s="70"/>
      <c r="G16" s="70"/>
      <c r="H16" s="70"/>
      <c r="I16" s="70"/>
      <c r="J16" s="70"/>
      <c r="K16" s="71"/>
      <c r="L16" s="27">
        <v>2</v>
      </c>
      <c r="M16" s="27">
        <v>3</v>
      </c>
      <c r="N16" s="72"/>
      <c r="O16" s="72"/>
      <c r="P16" s="73"/>
      <c r="Q16" s="48">
        <f t="shared" si="0"/>
        <v>575.4</v>
      </c>
      <c r="R16" s="48">
        <f t="shared" si="0"/>
        <v>575.4</v>
      </c>
      <c r="S16" s="29">
        <v>1</v>
      </c>
      <c r="T16" s="26"/>
      <c r="U16" s="28">
        <v>575400</v>
      </c>
      <c r="V16" s="28">
        <v>575400</v>
      </c>
    </row>
    <row r="17" spans="1:22" ht="21.75" customHeight="1">
      <c r="A17" s="22"/>
      <c r="B17" s="82" t="s">
        <v>31</v>
      </c>
      <c r="C17" s="82"/>
      <c r="D17" s="82"/>
      <c r="E17" s="82"/>
      <c r="F17" s="82"/>
      <c r="G17" s="82"/>
      <c r="H17" s="82"/>
      <c r="I17" s="82"/>
      <c r="J17" s="82"/>
      <c r="K17" s="83"/>
      <c r="L17" s="64">
        <v>3</v>
      </c>
      <c r="M17" s="64">
        <v>0</v>
      </c>
      <c r="N17" s="84"/>
      <c r="O17" s="84"/>
      <c r="P17" s="85"/>
      <c r="Q17" s="65">
        <f t="shared" si="0"/>
        <v>1622.7321399999998</v>
      </c>
      <c r="R17" s="65">
        <f t="shared" si="0"/>
        <v>1622.7321399999998</v>
      </c>
      <c r="S17" s="66">
        <v>1</v>
      </c>
      <c r="T17" s="26"/>
      <c r="U17" s="28">
        <v>1622732.14</v>
      </c>
      <c r="V17" s="28">
        <v>1622732.14</v>
      </c>
    </row>
    <row r="18" spans="1:22" ht="23.25" customHeight="1">
      <c r="A18" s="22"/>
      <c r="B18" s="70" t="s">
        <v>30</v>
      </c>
      <c r="C18" s="70"/>
      <c r="D18" s="70"/>
      <c r="E18" s="70"/>
      <c r="F18" s="70"/>
      <c r="G18" s="70"/>
      <c r="H18" s="70"/>
      <c r="I18" s="70"/>
      <c r="J18" s="70"/>
      <c r="K18" s="71"/>
      <c r="L18" s="27">
        <v>3</v>
      </c>
      <c r="M18" s="27">
        <v>9</v>
      </c>
      <c r="N18" s="72"/>
      <c r="O18" s="72"/>
      <c r="P18" s="73"/>
      <c r="Q18" s="48">
        <f t="shared" si="0"/>
        <v>1230.35042</v>
      </c>
      <c r="R18" s="48">
        <f t="shared" si="0"/>
        <v>1230.35042</v>
      </c>
      <c r="S18" s="29">
        <v>1</v>
      </c>
      <c r="T18" s="26"/>
      <c r="U18" s="28">
        <v>1230350.42</v>
      </c>
      <c r="V18" s="28">
        <v>1230350.42</v>
      </c>
    </row>
    <row r="19" spans="1:22" ht="21.75" customHeight="1">
      <c r="A19" s="22"/>
      <c r="B19" s="70" t="s">
        <v>29</v>
      </c>
      <c r="C19" s="70"/>
      <c r="D19" s="70"/>
      <c r="E19" s="70"/>
      <c r="F19" s="70"/>
      <c r="G19" s="70"/>
      <c r="H19" s="70"/>
      <c r="I19" s="70"/>
      <c r="J19" s="70"/>
      <c r="K19" s="71"/>
      <c r="L19" s="27">
        <v>3</v>
      </c>
      <c r="M19" s="27">
        <v>14</v>
      </c>
      <c r="N19" s="72"/>
      <c r="O19" s="72"/>
      <c r="P19" s="73"/>
      <c r="Q19" s="48">
        <f t="shared" si="0"/>
        <v>392.38171999999997</v>
      </c>
      <c r="R19" s="48">
        <f t="shared" si="0"/>
        <v>392.38171999999997</v>
      </c>
      <c r="S19" s="29">
        <v>1</v>
      </c>
      <c r="T19" s="26"/>
      <c r="U19" s="28">
        <v>392381.72</v>
      </c>
      <c r="V19" s="28">
        <v>392381.72</v>
      </c>
    </row>
    <row r="20" spans="1:22" ht="15" customHeight="1">
      <c r="A20" s="22"/>
      <c r="B20" s="82" t="s">
        <v>28</v>
      </c>
      <c r="C20" s="82"/>
      <c r="D20" s="82"/>
      <c r="E20" s="82"/>
      <c r="F20" s="82"/>
      <c r="G20" s="82"/>
      <c r="H20" s="82"/>
      <c r="I20" s="82"/>
      <c r="J20" s="82"/>
      <c r="K20" s="83"/>
      <c r="L20" s="64">
        <v>4</v>
      </c>
      <c r="M20" s="64">
        <v>0</v>
      </c>
      <c r="N20" s="84"/>
      <c r="O20" s="84"/>
      <c r="P20" s="85"/>
      <c r="Q20" s="65">
        <f t="shared" si="0"/>
        <v>8734.5930000000008</v>
      </c>
      <c r="R20" s="65">
        <f t="shared" si="0"/>
        <v>4362.183</v>
      </c>
      <c r="S20" s="66">
        <v>0.49941456917340055</v>
      </c>
      <c r="T20" s="26"/>
      <c r="U20" s="28">
        <v>8734593</v>
      </c>
      <c r="V20" s="28">
        <v>4362183</v>
      </c>
    </row>
    <row r="21" spans="1:22" ht="15" customHeight="1">
      <c r="A21" s="22"/>
      <c r="B21" s="70" t="s">
        <v>27</v>
      </c>
      <c r="C21" s="70"/>
      <c r="D21" s="70"/>
      <c r="E21" s="70"/>
      <c r="F21" s="70"/>
      <c r="G21" s="70"/>
      <c r="H21" s="70"/>
      <c r="I21" s="70"/>
      <c r="J21" s="70"/>
      <c r="K21" s="71"/>
      <c r="L21" s="27">
        <v>4</v>
      </c>
      <c r="M21" s="27">
        <v>9</v>
      </c>
      <c r="N21" s="72"/>
      <c r="O21" s="72"/>
      <c r="P21" s="73"/>
      <c r="Q21" s="48">
        <f t="shared" si="0"/>
        <v>6400.41</v>
      </c>
      <c r="R21" s="48">
        <f t="shared" si="0"/>
        <v>2028</v>
      </c>
      <c r="S21" s="29">
        <v>0.31685470149568545</v>
      </c>
      <c r="T21" s="26"/>
      <c r="U21" s="28">
        <v>6400410</v>
      </c>
      <c r="V21" s="28">
        <v>2028000</v>
      </c>
    </row>
    <row r="22" spans="1:22" ht="15" customHeight="1">
      <c r="A22" s="22"/>
      <c r="B22" s="70" t="s">
        <v>26</v>
      </c>
      <c r="C22" s="70"/>
      <c r="D22" s="70"/>
      <c r="E22" s="70"/>
      <c r="F22" s="70"/>
      <c r="G22" s="70"/>
      <c r="H22" s="70"/>
      <c r="I22" s="70"/>
      <c r="J22" s="70"/>
      <c r="K22" s="71"/>
      <c r="L22" s="27">
        <v>4</v>
      </c>
      <c r="M22" s="27">
        <v>12</v>
      </c>
      <c r="N22" s="72"/>
      <c r="O22" s="72"/>
      <c r="P22" s="73"/>
      <c r="Q22" s="48">
        <f t="shared" si="0"/>
        <v>2334.183</v>
      </c>
      <c r="R22" s="48">
        <f t="shared" si="0"/>
        <v>2334.183</v>
      </c>
      <c r="S22" s="29">
        <v>1</v>
      </c>
      <c r="T22" s="26"/>
      <c r="U22" s="28">
        <v>2334183</v>
      </c>
      <c r="V22" s="28">
        <v>2334183</v>
      </c>
    </row>
    <row r="23" spans="1:22" ht="15" customHeight="1">
      <c r="A23" s="22"/>
      <c r="B23" s="82" t="s">
        <v>25</v>
      </c>
      <c r="C23" s="82"/>
      <c r="D23" s="82"/>
      <c r="E23" s="82"/>
      <c r="F23" s="82"/>
      <c r="G23" s="82"/>
      <c r="H23" s="82"/>
      <c r="I23" s="82"/>
      <c r="J23" s="82"/>
      <c r="K23" s="83"/>
      <c r="L23" s="64">
        <v>5</v>
      </c>
      <c r="M23" s="64">
        <v>0</v>
      </c>
      <c r="N23" s="84"/>
      <c r="O23" s="84"/>
      <c r="P23" s="85"/>
      <c r="Q23" s="65">
        <f t="shared" si="0"/>
        <v>11293.785109999999</v>
      </c>
      <c r="R23" s="65">
        <f t="shared" si="0"/>
        <v>11149.08511</v>
      </c>
      <c r="S23" s="66">
        <v>0.98718764359418554</v>
      </c>
      <c r="T23" s="26"/>
      <c r="U23" s="28">
        <v>11293785.109999999</v>
      </c>
      <c r="V23" s="28">
        <v>11149085.109999999</v>
      </c>
    </row>
    <row r="24" spans="1:22" ht="15" customHeight="1">
      <c r="A24" s="22"/>
      <c r="B24" s="70" t="s">
        <v>24</v>
      </c>
      <c r="C24" s="70"/>
      <c r="D24" s="70"/>
      <c r="E24" s="70"/>
      <c r="F24" s="70"/>
      <c r="G24" s="70"/>
      <c r="H24" s="70"/>
      <c r="I24" s="70"/>
      <c r="J24" s="70"/>
      <c r="K24" s="71"/>
      <c r="L24" s="27">
        <v>5</v>
      </c>
      <c r="M24" s="27">
        <v>1</v>
      </c>
      <c r="N24" s="72"/>
      <c r="O24" s="72"/>
      <c r="P24" s="73"/>
      <c r="Q24" s="48">
        <f t="shared" si="0"/>
        <v>144.69999999999999</v>
      </c>
      <c r="R24" s="48">
        <f t="shared" si="0"/>
        <v>0</v>
      </c>
      <c r="S24" s="29">
        <v>0</v>
      </c>
      <c r="T24" s="26"/>
      <c r="U24" s="28">
        <v>144700</v>
      </c>
      <c r="V24" s="28">
        <v>0</v>
      </c>
    </row>
    <row r="25" spans="1:22" ht="15" customHeight="1">
      <c r="A25" s="22"/>
      <c r="B25" s="70" t="s">
        <v>23</v>
      </c>
      <c r="C25" s="70"/>
      <c r="D25" s="70"/>
      <c r="E25" s="70"/>
      <c r="F25" s="70"/>
      <c r="G25" s="70"/>
      <c r="H25" s="70"/>
      <c r="I25" s="70"/>
      <c r="J25" s="70"/>
      <c r="K25" s="71"/>
      <c r="L25" s="27">
        <v>5</v>
      </c>
      <c r="M25" s="27">
        <v>3</v>
      </c>
      <c r="N25" s="72"/>
      <c r="O25" s="72"/>
      <c r="P25" s="73"/>
      <c r="Q25" s="48">
        <f t="shared" si="0"/>
        <v>11149.08511</v>
      </c>
      <c r="R25" s="48">
        <f t="shared" si="0"/>
        <v>11149.08511</v>
      </c>
      <c r="S25" s="29">
        <v>1</v>
      </c>
      <c r="T25" s="26"/>
      <c r="U25" s="28">
        <v>11149085.109999999</v>
      </c>
      <c r="V25" s="28">
        <v>11149085.109999999</v>
      </c>
    </row>
    <row r="26" spans="1:22" ht="15" customHeight="1">
      <c r="A26" s="22"/>
      <c r="B26" s="82" t="s">
        <v>22</v>
      </c>
      <c r="C26" s="82"/>
      <c r="D26" s="82"/>
      <c r="E26" s="82"/>
      <c r="F26" s="82"/>
      <c r="G26" s="82"/>
      <c r="H26" s="82"/>
      <c r="I26" s="82"/>
      <c r="J26" s="82"/>
      <c r="K26" s="83"/>
      <c r="L26" s="64">
        <v>7</v>
      </c>
      <c r="M26" s="64">
        <v>0</v>
      </c>
      <c r="N26" s="84"/>
      <c r="O26" s="84"/>
      <c r="P26" s="85"/>
      <c r="Q26" s="65">
        <f t="shared" si="0"/>
        <v>311608.5582100001</v>
      </c>
      <c r="R26" s="65">
        <f t="shared" si="0"/>
        <v>304626.44731000002</v>
      </c>
      <c r="S26" s="66">
        <v>0.97759332753853734</v>
      </c>
      <c r="T26" s="26"/>
      <c r="U26" s="28">
        <v>311608558.2100001</v>
      </c>
      <c r="V26" s="28">
        <v>304626447.31</v>
      </c>
    </row>
    <row r="27" spans="1:22" ht="15" customHeight="1">
      <c r="A27" s="22"/>
      <c r="B27" s="70" t="s">
        <v>21</v>
      </c>
      <c r="C27" s="70"/>
      <c r="D27" s="70"/>
      <c r="E27" s="70"/>
      <c r="F27" s="70"/>
      <c r="G27" s="70"/>
      <c r="H27" s="70"/>
      <c r="I27" s="70"/>
      <c r="J27" s="70"/>
      <c r="K27" s="71"/>
      <c r="L27" s="27">
        <v>7</v>
      </c>
      <c r="M27" s="27">
        <v>1</v>
      </c>
      <c r="N27" s="72"/>
      <c r="O27" s="72"/>
      <c r="P27" s="73"/>
      <c r="Q27" s="48">
        <f t="shared" si="0"/>
        <v>108952.5757</v>
      </c>
      <c r="R27" s="48">
        <f t="shared" si="0"/>
        <v>105372.97570000001</v>
      </c>
      <c r="S27" s="29">
        <v>0.96714533844655126</v>
      </c>
      <c r="T27" s="26"/>
      <c r="U27" s="28">
        <v>108952575.7</v>
      </c>
      <c r="V27" s="28">
        <v>105372975.7</v>
      </c>
    </row>
    <row r="28" spans="1:22" ht="15" customHeight="1">
      <c r="A28" s="22"/>
      <c r="B28" s="70" t="s">
        <v>20</v>
      </c>
      <c r="C28" s="70"/>
      <c r="D28" s="70"/>
      <c r="E28" s="70"/>
      <c r="F28" s="70"/>
      <c r="G28" s="70"/>
      <c r="H28" s="70"/>
      <c r="I28" s="70"/>
      <c r="J28" s="70"/>
      <c r="K28" s="71"/>
      <c r="L28" s="27">
        <v>7</v>
      </c>
      <c r="M28" s="27">
        <v>2</v>
      </c>
      <c r="N28" s="72"/>
      <c r="O28" s="72"/>
      <c r="P28" s="73"/>
      <c r="Q28" s="48">
        <f t="shared" si="0"/>
        <v>154081.83335</v>
      </c>
      <c r="R28" s="48">
        <f t="shared" si="0"/>
        <v>150890.14684999999</v>
      </c>
      <c r="S28" s="29">
        <v>0.97928577022607188</v>
      </c>
      <c r="T28" s="26"/>
      <c r="U28" s="28">
        <v>154081833.34999999</v>
      </c>
      <c r="V28" s="28">
        <v>150890146.84999999</v>
      </c>
    </row>
    <row r="29" spans="1:22" ht="15" customHeight="1">
      <c r="A29" s="22"/>
      <c r="B29" s="70" t="s">
        <v>19</v>
      </c>
      <c r="C29" s="70"/>
      <c r="D29" s="70"/>
      <c r="E29" s="70"/>
      <c r="F29" s="70"/>
      <c r="G29" s="70"/>
      <c r="H29" s="70"/>
      <c r="I29" s="70"/>
      <c r="J29" s="70"/>
      <c r="K29" s="71"/>
      <c r="L29" s="27">
        <v>7</v>
      </c>
      <c r="M29" s="27">
        <v>3</v>
      </c>
      <c r="N29" s="72"/>
      <c r="O29" s="72"/>
      <c r="P29" s="73"/>
      <c r="Q29" s="48">
        <f t="shared" si="0"/>
        <v>27402.036600000003</v>
      </c>
      <c r="R29" s="48">
        <f t="shared" si="0"/>
        <v>27191.212199999998</v>
      </c>
      <c r="S29" s="29">
        <v>0.99230625069670908</v>
      </c>
      <c r="T29" s="26"/>
      <c r="U29" s="28">
        <v>27402036.600000001</v>
      </c>
      <c r="V29" s="28">
        <v>27191212.199999999</v>
      </c>
    </row>
    <row r="30" spans="1:22" ht="15" customHeight="1">
      <c r="A30" s="22"/>
      <c r="B30" s="70" t="s">
        <v>18</v>
      </c>
      <c r="C30" s="70"/>
      <c r="D30" s="70"/>
      <c r="E30" s="70"/>
      <c r="F30" s="70"/>
      <c r="G30" s="70"/>
      <c r="H30" s="70"/>
      <c r="I30" s="70"/>
      <c r="J30" s="70"/>
      <c r="K30" s="71"/>
      <c r="L30" s="27">
        <v>7</v>
      </c>
      <c r="M30" s="27">
        <v>7</v>
      </c>
      <c r="N30" s="72"/>
      <c r="O30" s="72"/>
      <c r="P30" s="73"/>
      <c r="Q30" s="48">
        <f t="shared" si="0"/>
        <v>4227.63483</v>
      </c>
      <c r="R30" s="48">
        <f t="shared" si="0"/>
        <v>4227.63483</v>
      </c>
      <c r="S30" s="29">
        <v>1</v>
      </c>
      <c r="T30" s="26"/>
      <c r="U30" s="28">
        <v>4227634.83</v>
      </c>
      <c r="V30" s="28">
        <v>4227634.83</v>
      </c>
    </row>
    <row r="31" spans="1:22" ht="15" customHeight="1">
      <c r="A31" s="22"/>
      <c r="B31" s="70" t="s">
        <v>17</v>
      </c>
      <c r="C31" s="70"/>
      <c r="D31" s="70"/>
      <c r="E31" s="70"/>
      <c r="F31" s="70"/>
      <c r="G31" s="70"/>
      <c r="H31" s="70"/>
      <c r="I31" s="70"/>
      <c r="J31" s="70"/>
      <c r="K31" s="71"/>
      <c r="L31" s="27">
        <v>7</v>
      </c>
      <c r="M31" s="27">
        <v>9</v>
      </c>
      <c r="N31" s="72"/>
      <c r="O31" s="72"/>
      <c r="P31" s="73"/>
      <c r="Q31" s="48">
        <f t="shared" si="0"/>
        <v>16944.477729999999</v>
      </c>
      <c r="R31" s="48">
        <f t="shared" si="0"/>
        <v>16944.477729999999</v>
      </c>
      <c r="S31" s="29">
        <v>1</v>
      </c>
      <c r="T31" s="26"/>
      <c r="U31" s="28">
        <v>16944477.73</v>
      </c>
      <c r="V31" s="28">
        <v>16944477.73</v>
      </c>
    </row>
    <row r="32" spans="1:22" ht="15" customHeight="1">
      <c r="A32" s="22"/>
      <c r="B32" s="82" t="s">
        <v>16</v>
      </c>
      <c r="C32" s="82"/>
      <c r="D32" s="82"/>
      <c r="E32" s="82"/>
      <c r="F32" s="82"/>
      <c r="G32" s="82"/>
      <c r="H32" s="82"/>
      <c r="I32" s="82"/>
      <c r="J32" s="82"/>
      <c r="K32" s="83"/>
      <c r="L32" s="64">
        <v>8</v>
      </c>
      <c r="M32" s="64">
        <v>0</v>
      </c>
      <c r="N32" s="84"/>
      <c r="O32" s="84"/>
      <c r="P32" s="85"/>
      <c r="Q32" s="65">
        <f t="shared" si="0"/>
        <v>21026.431170000003</v>
      </c>
      <c r="R32" s="65">
        <f t="shared" si="0"/>
        <v>21026.431170000003</v>
      </c>
      <c r="S32" s="66">
        <v>1</v>
      </c>
      <c r="T32" s="26"/>
      <c r="U32" s="28">
        <v>21026431.170000002</v>
      </c>
      <c r="V32" s="28">
        <v>21026431.170000002</v>
      </c>
    </row>
    <row r="33" spans="1:22" ht="15" customHeight="1">
      <c r="A33" s="22"/>
      <c r="B33" s="70" t="s">
        <v>15</v>
      </c>
      <c r="C33" s="70"/>
      <c r="D33" s="70"/>
      <c r="E33" s="70"/>
      <c r="F33" s="70"/>
      <c r="G33" s="70"/>
      <c r="H33" s="70"/>
      <c r="I33" s="70"/>
      <c r="J33" s="70"/>
      <c r="K33" s="71"/>
      <c r="L33" s="27">
        <v>8</v>
      </c>
      <c r="M33" s="27">
        <v>1</v>
      </c>
      <c r="N33" s="72"/>
      <c r="O33" s="72"/>
      <c r="P33" s="73"/>
      <c r="Q33" s="48">
        <f t="shared" si="0"/>
        <v>15159.61037</v>
      </c>
      <c r="R33" s="48">
        <f t="shared" si="0"/>
        <v>15159.61037</v>
      </c>
      <c r="S33" s="29">
        <v>1</v>
      </c>
      <c r="T33" s="26"/>
      <c r="U33" s="28">
        <v>15159610.370000001</v>
      </c>
      <c r="V33" s="28">
        <v>15159610.370000001</v>
      </c>
    </row>
    <row r="34" spans="1:22" ht="15" customHeight="1">
      <c r="A34" s="22"/>
      <c r="B34" s="70" t="s">
        <v>14</v>
      </c>
      <c r="C34" s="70"/>
      <c r="D34" s="70"/>
      <c r="E34" s="70"/>
      <c r="F34" s="70"/>
      <c r="G34" s="70"/>
      <c r="H34" s="70"/>
      <c r="I34" s="70"/>
      <c r="J34" s="70"/>
      <c r="K34" s="71"/>
      <c r="L34" s="27">
        <v>8</v>
      </c>
      <c r="M34" s="27">
        <v>4</v>
      </c>
      <c r="N34" s="72"/>
      <c r="O34" s="72"/>
      <c r="P34" s="73"/>
      <c r="Q34" s="48">
        <f t="shared" si="0"/>
        <v>5866.8207999999995</v>
      </c>
      <c r="R34" s="48">
        <f t="shared" si="0"/>
        <v>5866.8207999999995</v>
      </c>
      <c r="S34" s="29">
        <v>1</v>
      </c>
      <c r="T34" s="26"/>
      <c r="U34" s="28">
        <v>5866820.7999999998</v>
      </c>
      <c r="V34" s="28">
        <v>5866820.7999999998</v>
      </c>
    </row>
    <row r="35" spans="1:22" ht="15" customHeight="1">
      <c r="A35" s="22"/>
      <c r="B35" s="82" t="s">
        <v>13</v>
      </c>
      <c r="C35" s="82"/>
      <c r="D35" s="82"/>
      <c r="E35" s="82"/>
      <c r="F35" s="82"/>
      <c r="G35" s="82"/>
      <c r="H35" s="82"/>
      <c r="I35" s="82"/>
      <c r="J35" s="82"/>
      <c r="K35" s="83"/>
      <c r="L35" s="64">
        <v>9</v>
      </c>
      <c r="M35" s="64">
        <v>0</v>
      </c>
      <c r="N35" s="84"/>
      <c r="O35" s="84"/>
      <c r="P35" s="85"/>
      <c r="Q35" s="65">
        <f t="shared" si="0"/>
        <v>61.575000000000003</v>
      </c>
      <c r="R35" s="65">
        <f t="shared" si="0"/>
        <v>61.575000000000003</v>
      </c>
      <c r="S35" s="66">
        <v>1</v>
      </c>
      <c r="T35" s="26"/>
      <c r="U35" s="28">
        <v>61575</v>
      </c>
      <c r="V35" s="28">
        <v>61575</v>
      </c>
    </row>
    <row r="36" spans="1:22" ht="15" customHeight="1">
      <c r="A36" s="22"/>
      <c r="B36" s="70" t="s">
        <v>12</v>
      </c>
      <c r="C36" s="70"/>
      <c r="D36" s="70"/>
      <c r="E36" s="70"/>
      <c r="F36" s="70"/>
      <c r="G36" s="70"/>
      <c r="H36" s="70"/>
      <c r="I36" s="70"/>
      <c r="J36" s="70"/>
      <c r="K36" s="71"/>
      <c r="L36" s="27">
        <v>9</v>
      </c>
      <c r="M36" s="27">
        <v>9</v>
      </c>
      <c r="N36" s="72"/>
      <c r="O36" s="72"/>
      <c r="P36" s="73"/>
      <c r="Q36" s="48">
        <f t="shared" si="0"/>
        <v>61.575000000000003</v>
      </c>
      <c r="R36" s="48">
        <f t="shared" si="0"/>
        <v>61.575000000000003</v>
      </c>
      <c r="S36" s="29">
        <v>1</v>
      </c>
      <c r="T36" s="26"/>
      <c r="U36" s="28">
        <v>61575</v>
      </c>
      <c r="V36" s="28">
        <v>61575</v>
      </c>
    </row>
    <row r="37" spans="1:22" ht="15" customHeight="1">
      <c r="A37" s="22"/>
      <c r="B37" s="82" t="s">
        <v>11</v>
      </c>
      <c r="C37" s="82"/>
      <c r="D37" s="82"/>
      <c r="E37" s="82"/>
      <c r="F37" s="82"/>
      <c r="G37" s="82"/>
      <c r="H37" s="82"/>
      <c r="I37" s="82"/>
      <c r="J37" s="82"/>
      <c r="K37" s="83"/>
      <c r="L37" s="64">
        <v>10</v>
      </c>
      <c r="M37" s="64">
        <v>0</v>
      </c>
      <c r="N37" s="84"/>
      <c r="O37" s="84"/>
      <c r="P37" s="85"/>
      <c r="Q37" s="65">
        <f t="shared" si="0"/>
        <v>118647.399374</v>
      </c>
      <c r="R37" s="65">
        <f t="shared" si="0"/>
        <v>118321.32678999999</v>
      </c>
      <c r="S37" s="66">
        <v>0.99725175110688979</v>
      </c>
      <c r="T37" s="26"/>
      <c r="U37" s="28">
        <v>118647399.374</v>
      </c>
      <c r="V37" s="28">
        <v>118321326.78999999</v>
      </c>
    </row>
    <row r="38" spans="1:22" ht="13.15" customHeight="1">
      <c r="A38" s="22"/>
      <c r="B38" s="70" t="s">
        <v>10</v>
      </c>
      <c r="C38" s="70"/>
      <c r="D38" s="70"/>
      <c r="E38" s="70"/>
      <c r="F38" s="70"/>
      <c r="G38" s="70"/>
      <c r="H38" s="70"/>
      <c r="I38" s="70"/>
      <c r="J38" s="70"/>
      <c r="K38" s="71"/>
      <c r="L38" s="27">
        <v>10</v>
      </c>
      <c r="M38" s="27">
        <v>3</v>
      </c>
      <c r="N38" s="72"/>
      <c r="O38" s="72"/>
      <c r="P38" s="73"/>
      <c r="Q38" s="48">
        <f t="shared" si="0"/>
        <v>104737.14911400001</v>
      </c>
      <c r="R38" s="48">
        <f t="shared" si="0"/>
        <v>104463.72353</v>
      </c>
      <c r="S38" s="29">
        <v>0.99738941162411821</v>
      </c>
      <c r="T38" s="26"/>
      <c r="U38" s="28">
        <v>104737149.11400001</v>
      </c>
      <c r="V38" s="28">
        <v>104463723.53</v>
      </c>
    </row>
    <row r="39" spans="1:22" ht="13.15" customHeight="1">
      <c r="A39" s="22"/>
      <c r="B39" s="70" t="s">
        <v>9</v>
      </c>
      <c r="C39" s="70"/>
      <c r="D39" s="70"/>
      <c r="E39" s="70"/>
      <c r="F39" s="70"/>
      <c r="G39" s="70"/>
      <c r="H39" s="70"/>
      <c r="I39" s="70"/>
      <c r="J39" s="70"/>
      <c r="K39" s="71"/>
      <c r="L39" s="27">
        <v>10</v>
      </c>
      <c r="M39" s="27">
        <v>4</v>
      </c>
      <c r="N39" s="72"/>
      <c r="O39" s="72"/>
      <c r="P39" s="73"/>
      <c r="Q39" s="48">
        <f t="shared" si="0"/>
        <v>10405.225</v>
      </c>
      <c r="R39" s="48">
        <f t="shared" si="0"/>
        <v>10405.225</v>
      </c>
      <c r="S39" s="29">
        <v>1</v>
      </c>
      <c r="T39" s="26"/>
      <c r="U39" s="28">
        <v>10405225</v>
      </c>
      <c r="V39" s="28">
        <v>10405225</v>
      </c>
    </row>
    <row r="40" spans="1:22" ht="12.6" customHeight="1">
      <c r="A40" s="22"/>
      <c r="B40" s="70" t="s">
        <v>8</v>
      </c>
      <c r="C40" s="70"/>
      <c r="D40" s="70"/>
      <c r="E40" s="70"/>
      <c r="F40" s="70"/>
      <c r="G40" s="70"/>
      <c r="H40" s="70"/>
      <c r="I40" s="70"/>
      <c r="J40" s="70"/>
      <c r="K40" s="71"/>
      <c r="L40" s="27">
        <v>10</v>
      </c>
      <c r="M40" s="27">
        <v>6</v>
      </c>
      <c r="N40" s="72"/>
      <c r="O40" s="72"/>
      <c r="P40" s="73"/>
      <c r="Q40" s="48">
        <f t="shared" si="0"/>
        <v>3505.0252599999999</v>
      </c>
      <c r="R40" s="48">
        <f t="shared" si="0"/>
        <v>3452.37826</v>
      </c>
      <c r="S40" s="29">
        <v>0.98497956616723503</v>
      </c>
      <c r="T40" s="26"/>
      <c r="U40" s="28">
        <v>3505025.26</v>
      </c>
      <c r="V40" s="28">
        <v>3452378.26</v>
      </c>
    </row>
    <row r="41" spans="1:22" ht="15" customHeight="1">
      <c r="A41" s="22"/>
      <c r="B41" s="82" t="s">
        <v>7</v>
      </c>
      <c r="C41" s="82"/>
      <c r="D41" s="82"/>
      <c r="E41" s="82"/>
      <c r="F41" s="82"/>
      <c r="G41" s="82"/>
      <c r="H41" s="82"/>
      <c r="I41" s="82"/>
      <c r="J41" s="82"/>
      <c r="K41" s="83"/>
      <c r="L41" s="64">
        <v>11</v>
      </c>
      <c r="M41" s="64">
        <v>0</v>
      </c>
      <c r="N41" s="84"/>
      <c r="O41" s="84"/>
      <c r="P41" s="85"/>
      <c r="Q41" s="65">
        <f>Q42</f>
        <v>1892.002</v>
      </c>
      <c r="R41" s="65">
        <f t="shared" si="0"/>
        <v>929.77837</v>
      </c>
      <c r="S41" s="66">
        <f>R41/Q41</f>
        <v>0.49142568031112016</v>
      </c>
      <c r="T41" s="26"/>
      <c r="U41" s="28">
        <v>1667051.45</v>
      </c>
      <c r="V41" s="28">
        <v>929778.37</v>
      </c>
    </row>
    <row r="42" spans="1:22" ht="12" customHeight="1">
      <c r="A42" s="22"/>
      <c r="B42" s="70" t="s">
        <v>6</v>
      </c>
      <c r="C42" s="70"/>
      <c r="D42" s="70"/>
      <c r="E42" s="70"/>
      <c r="F42" s="70"/>
      <c r="G42" s="70"/>
      <c r="H42" s="70"/>
      <c r="I42" s="70"/>
      <c r="J42" s="70"/>
      <c r="K42" s="71"/>
      <c r="L42" s="27">
        <v>11</v>
      </c>
      <c r="M42" s="27">
        <v>1</v>
      </c>
      <c r="N42" s="72"/>
      <c r="O42" s="72"/>
      <c r="P42" s="73"/>
      <c r="Q42" s="48">
        <v>1892.002</v>
      </c>
      <c r="R42" s="48">
        <f t="shared" si="0"/>
        <v>929.77837</v>
      </c>
      <c r="S42" s="29">
        <f>R42/Q42</f>
        <v>0.49142568031112016</v>
      </c>
      <c r="T42" s="26"/>
      <c r="U42" s="28">
        <v>1667051.45</v>
      </c>
      <c r="V42" s="28">
        <v>929778.37</v>
      </c>
    </row>
    <row r="43" spans="1:22" ht="13.9" customHeight="1">
      <c r="A43" s="22"/>
      <c r="B43" s="86" t="s">
        <v>5</v>
      </c>
      <c r="C43" s="86"/>
      <c r="D43" s="86"/>
      <c r="E43" s="86"/>
      <c r="F43" s="86"/>
      <c r="G43" s="86"/>
      <c r="H43" s="86"/>
      <c r="I43" s="86"/>
      <c r="J43" s="86"/>
      <c r="K43" s="87"/>
      <c r="L43" s="61">
        <v>12</v>
      </c>
      <c r="M43" s="61">
        <v>0</v>
      </c>
      <c r="N43" s="88"/>
      <c r="O43" s="88"/>
      <c r="P43" s="89"/>
      <c r="Q43" s="62">
        <f t="shared" si="0"/>
        <v>125.46316</v>
      </c>
      <c r="R43" s="62">
        <f t="shared" si="0"/>
        <v>125.46316</v>
      </c>
      <c r="S43" s="63">
        <v>1</v>
      </c>
      <c r="T43" s="26"/>
      <c r="U43" s="28">
        <v>125463.16</v>
      </c>
      <c r="V43" s="28">
        <v>125463.16</v>
      </c>
    </row>
    <row r="44" spans="1:22" ht="13.15" customHeight="1">
      <c r="A44" s="22"/>
      <c r="B44" s="70" t="s">
        <v>4</v>
      </c>
      <c r="C44" s="70"/>
      <c r="D44" s="70"/>
      <c r="E44" s="70"/>
      <c r="F44" s="70"/>
      <c r="G44" s="70"/>
      <c r="H44" s="70"/>
      <c r="I44" s="70"/>
      <c r="J44" s="70"/>
      <c r="K44" s="71"/>
      <c r="L44" s="27">
        <v>12</v>
      </c>
      <c r="M44" s="27">
        <v>2</v>
      </c>
      <c r="N44" s="72"/>
      <c r="O44" s="72"/>
      <c r="P44" s="73"/>
      <c r="Q44" s="48">
        <f t="shared" si="0"/>
        <v>125.46316</v>
      </c>
      <c r="R44" s="48">
        <f t="shared" si="0"/>
        <v>125.46316</v>
      </c>
      <c r="S44" s="29">
        <v>1</v>
      </c>
      <c r="T44" s="26"/>
      <c r="U44" s="28">
        <v>125463.16</v>
      </c>
      <c r="V44" s="28">
        <v>125463.16</v>
      </c>
    </row>
    <row r="45" spans="1:22" ht="21.75" customHeight="1">
      <c r="A45" s="22"/>
      <c r="B45" s="82" t="s">
        <v>3</v>
      </c>
      <c r="C45" s="82"/>
      <c r="D45" s="82"/>
      <c r="E45" s="82"/>
      <c r="F45" s="82"/>
      <c r="G45" s="82"/>
      <c r="H45" s="82"/>
      <c r="I45" s="82"/>
      <c r="J45" s="82"/>
      <c r="K45" s="83"/>
      <c r="L45" s="64">
        <v>13</v>
      </c>
      <c r="M45" s="64">
        <v>0</v>
      </c>
      <c r="N45" s="84"/>
      <c r="O45" s="84"/>
      <c r="P45" s="85"/>
      <c r="Q45" s="65">
        <f t="shared" si="0"/>
        <v>60</v>
      </c>
      <c r="R45" s="65">
        <f>R46</f>
        <v>26.97484</v>
      </c>
      <c r="S45" s="66">
        <f>R45/Q45</f>
        <v>0.44958066666666668</v>
      </c>
      <c r="T45" s="26"/>
      <c r="U45" s="28">
        <v>60000</v>
      </c>
      <c r="V45" s="28">
        <v>19193.060000000001</v>
      </c>
    </row>
    <row r="46" spans="1:22" ht="13.9" customHeight="1" thickBot="1">
      <c r="A46" s="22"/>
      <c r="B46" s="74" t="s">
        <v>2</v>
      </c>
      <c r="C46" s="74"/>
      <c r="D46" s="74"/>
      <c r="E46" s="74"/>
      <c r="F46" s="74"/>
      <c r="G46" s="74"/>
      <c r="H46" s="74"/>
      <c r="I46" s="74"/>
      <c r="J46" s="74"/>
      <c r="K46" s="75"/>
      <c r="L46" s="30">
        <v>13</v>
      </c>
      <c r="M46" s="30">
        <v>1</v>
      </c>
      <c r="N46" s="76"/>
      <c r="O46" s="76"/>
      <c r="P46" s="77"/>
      <c r="Q46" s="48">
        <f t="shared" si="0"/>
        <v>60</v>
      </c>
      <c r="R46" s="49">
        <v>26.97484</v>
      </c>
      <c r="S46" s="29">
        <f t="shared" ref="S46:S47" si="1">R46/Q46</f>
        <v>0.44958066666666668</v>
      </c>
      <c r="T46" s="26"/>
      <c r="U46" s="31">
        <v>60000</v>
      </c>
      <c r="V46" s="31">
        <v>19193.060000000001</v>
      </c>
    </row>
    <row r="47" spans="1:22" ht="409.6" hidden="1" customHeight="1">
      <c r="A47" s="22"/>
      <c r="B47" s="33"/>
      <c r="C47" s="34"/>
      <c r="D47" s="35"/>
      <c r="E47" s="35"/>
      <c r="F47" s="35"/>
      <c r="G47" s="35"/>
      <c r="H47" s="35"/>
      <c r="I47" s="35"/>
      <c r="J47" s="35"/>
      <c r="K47" s="36">
        <v>0</v>
      </c>
      <c r="L47" s="36">
        <v>13</v>
      </c>
      <c r="M47" s="36">
        <v>1</v>
      </c>
      <c r="N47" s="36">
        <v>0</v>
      </c>
      <c r="O47" s="36">
        <v>0</v>
      </c>
      <c r="P47" s="36">
        <v>0</v>
      </c>
      <c r="Q47" s="50">
        <f t="shared" ref="Q47:R47" si="2">U47/1000</f>
        <v>499504.51411400019</v>
      </c>
      <c r="R47" s="55">
        <f t="shared" si="2"/>
        <v>486787.32192000013</v>
      </c>
      <c r="S47" s="94">
        <f t="shared" si="1"/>
        <v>0.97454038585305425</v>
      </c>
      <c r="T47" s="37"/>
      <c r="U47" s="36">
        <v>499504514.1140002</v>
      </c>
      <c r="V47" s="36">
        <v>486787321.92000014</v>
      </c>
    </row>
    <row r="48" spans="1:22" ht="12.75" customHeight="1" thickBot="1">
      <c r="A48" s="22" t="s">
        <v>1</v>
      </c>
      <c r="B48" s="38"/>
      <c r="C48" s="56" t="s">
        <v>60</v>
      </c>
      <c r="D48" s="57"/>
      <c r="E48" s="57"/>
      <c r="F48" s="57"/>
      <c r="G48" s="57"/>
      <c r="H48" s="57"/>
      <c r="I48" s="57"/>
      <c r="J48" s="57"/>
      <c r="K48" s="57"/>
      <c r="L48" s="57" t="s">
        <v>0</v>
      </c>
      <c r="M48" s="58"/>
      <c r="N48" s="57"/>
      <c r="O48" s="59"/>
      <c r="P48" s="59"/>
      <c r="Q48" s="60">
        <f>Q8+Q15+Q17+Q20+Q23+Q26+Q32+Q35+Q37+Q41+Q43+Q45</f>
        <v>499729.46466400003</v>
      </c>
      <c r="R48" s="60">
        <f>R8+R15+R17+R20+R23+R26+R32+R35+R37+R41+R43+R45</f>
        <v>486795.10370000004</v>
      </c>
      <c r="S48" s="95">
        <f>R48/Q48</f>
        <v>0.97411727368788115</v>
      </c>
      <c r="T48" s="3"/>
      <c r="U48" s="40">
        <v>499504514.1140002</v>
      </c>
      <c r="V48" s="40">
        <v>486787321.92000014</v>
      </c>
    </row>
    <row r="49" spans="1:22" ht="25.5" customHeight="1">
      <c r="A49" s="37"/>
      <c r="B49" s="41"/>
      <c r="C49" s="4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1.25" customHeight="1">
      <c r="A50" s="37"/>
      <c r="B50" s="42"/>
      <c r="C50" s="4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78">
    <mergeCell ref="B8:K8"/>
    <mergeCell ref="N8:P8"/>
    <mergeCell ref="B9:K9"/>
    <mergeCell ref="N9:P9"/>
    <mergeCell ref="B10:K10"/>
    <mergeCell ref="N10:P10"/>
    <mergeCell ref="B11:K11"/>
    <mergeCell ref="N11:P11"/>
    <mergeCell ref="B12:K12"/>
    <mergeCell ref="N12:P12"/>
    <mergeCell ref="B13:K13"/>
    <mergeCell ref="N13:P13"/>
    <mergeCell ref="B14:K14"/>
    <mergeCell ref="N14:P14"/>
    <mergeCell ref="B15:K15"/>
    <mergeCell ref="N15:P15"/>
    <mergeCell ref="B16:K16"/>
    <mergeCell ref="N16:P16"/>
    <mergeCell ref="B17:K17"/>
    <mergeCell ref="N17:P17"/>
    <mergeCell ref="B18:K18"/>
    <mergeCell ref="N18:P18"/>
    <mergeCell ref="B19:K19"/>
    <mergeCell ref="N19:P19"/>
    <mergeCell ref="B20:K20"/>
    <mergeCell ref="N20:P20"/>
    <mergeCell ref="B21:K21"/>
    <mergeCell ref="N21:P21"/>
    <mergeCell ref="B22:K22"/>
    <mergeCell ref="N22:P22"/>
    <mergeCell ref="B23:K23"/>
    <mergeCell ref="N23:P23"/>
    <mergeCell ref="B24:K24"/>
    <mergeCell ref="N24:P24"/>
    <mergeCell ref="B25:K25"/>
    <mergeCell ref="N25:P25"/>
    <mergeCell ref="B26:K26"/>
    <mergeCell ref="N26:P26"/>
    <mergeCell ref="B27:K27"/>
    <mergeCell ref="N27:P27"/>
    <mergeCell ref="B28:K28"/>
    <mergeCell ref="N28:P28"/>
    <mergeCell ref="B29:K29"/>
    <mergeCell ref="N29:P29"/>
    <mergeCell ref="B30:K30"/>
    <mergeCell ref="N30:P30"/>
    <mergeCell ref="B31:K31"/>
    <mergeCell ref="N31:P31"/>
    <mergeCell ref="B32:K32"/>
    <mergeCell ref="N32:P32"/>
    <mergeCell ref="B33:K33"/>
    <mergeCell ref="N33:P33"/>
    <mergeCell ref="B34:K34"/>
    <mergeCell ref="N34:P34"/>
    <mergeCell ref="B35:K35"/>
    <mergeCell ref="N35:P35"/>
    <mergeCell ref="B36:K36"/>
    <mergeCell ref="N36:P36"/>
    <mergeCell ref="B37:K37"/>
    <mergeCell ref="N37:P37"/>
    <mergeCell ref="B38:K38"/>
    <mergeCell ref="N38:P38"/>
    <mergeCell ref="B39:K39"/>
    <mergeCell ref="N39:P39"/>
    <mergeCell ref="B40:K40"/>
    <mergeCell ref="N40:P40"/>
    <mergeCell ref="B41:K41"/>
    <mergeCell ref="N41:P41"/>
    <mergeCell ref="B42:K42"/>
    <mergeCell ref="N42:P42"/>
    <mergeCell ref="B43:K43"/>
    <mergeCell ref="N43:P43"/>
    <mergeCell ref="B44:K44"/>
    <mergeCell ref="N44:P44"/>
    <mergeCell ref="B45:K45"/>
    <mergeCell ref="N45:P45"/>
    <mergeCell ref="B46:K46"/>
    <mergeCell ref="N46:P46"/>
  </mergeCells>
  <pageMargins left="0.39370078740157483" right="0" top="0.59055118110236227" bottom="0" header="0.51181102362204722" footer="0.51181102362204722"/>
  <pageSetup paperSize="9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Бюджет_2</vt:lpstr>
      <vt:lpstr>эткен</vt:lpstr>
      <vt:lpstr>Бюджет_2!Заголовки_для_печати</vt:lpstr>
      <vt:lpstr>эткен!Заголовки_для_печати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2018-03-27T07:10:32Z</cp:lastPrinted>
  <dcterms:created xsi:type="dcterms:W3CDTF">2018-03-02T05:12:32Z</dcterms:created>
  <dcterms:modified xsi:type="dcterms:W3CDTF">2018-04-11T02:58:32Z</dcterms:modified>
</cp:coreProperties>
</file>