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Уточнение 2023\"/>
    </mc:Choice>
  </mc:AlternateContent>
  <xr:revisionPtr revIDLastSave="0" documentId="13_ncr:1_{65FEE9C3-EF84-4047-9C5B-F9FA3760012B}" xr6:coauthVersionLast="45" xr6:coauthVersionMax="45" xr10:uidLastSave="{00000000-0000-0000-0000-000000000000}"/>
  <bookViews>
    <workbookView xWindow="-120" yWindow="-120" windowWidth="29040" windowHeight="15840" xr2:uid="{19C1B067-BB12-4BFB-A9D2-AE0126CBE22F}"/>
  </bookViews>
  <sheets>
    <sheet name="Бюджет_3" sheetId="1" r:id="rId1"/>
  </sheets>
  <definedNames>
    <definedName name="_xlnm.Print_Titles" localSheetId="0">Бюджет_3!$9:$9</definedName>
    <definedName name="_xlnm.Print_Area" localSheetId="0">Бюджет_3!$A$1:$Y$50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0" i="1" l="1"/>
  <c r="Q29" i="1"/>
  <c r="Q11" i="1" l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8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Q10" authorId="0" shapeId="0" xr:uid="{1CAC56E9-C855-4D39-AD47-984F0F4E8CDB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<sst xmlns="http://schemas.openxmlformats.org/spreadsheetml/2006/main" count="73" uniqueCount="70">
  <si>
    <t>Итого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</si>
  <si>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</si>
  <si>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</si>
  <si>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</si>
  <si>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</si>
  <si>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</si>
  <si>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</si>
  <si>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</si>
  <si>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</si>
  <si>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</si>
  <si>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</si>
  <si>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</si>
  <si>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</si>
  <si>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</si>
  <si>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</si>
  <si>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</si>
  <si>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</si>
  <si>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</si>
  <si>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</si>
  <si>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</si>
  <si>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</si>
  <si>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</si>
  <si>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</si>
  <si>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</si>
  <si>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</si>
  <si>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</si>
  <si>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</si>
  <si>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</si>
  <si>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</si>
  <si>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</si>
  <si>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</si>
  <si>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</si>
  <si>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</si>
  <si>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</si>
  <si>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</si>
  <si>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</si>
  <si>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</si>
  <si>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</si>
  <si>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</si>
  <si>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</si>
  <si>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</si>
  <si>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8=6/4</t>
  </si>
  <si>
    <t>7=5/4</t>
  </si>
  <si>
    <t>6</t>
  </si>
  <si>
    <t>5</t>
  </si>
  <si>
    <t>4</t>
  </si>
  <si>
    <t>3</t>
  </si>
  <si>
    <t>2</t>
  </si>
  <si>
    <t>1</t>
  </si>
  <si>
    <t>% исполнения</t>
  </si>
  <si>
    <t>Кассовый расход</t>
  </si>
  <si>
    <t>Профинснсировано</t>
  </si>
  <si>
    <t>План</t>
  </si>
  <si>
    <t>КЭСР</t>
  </si>
  <si>
    <t xml:space="preserve">ВР </t>
  </si>
  <si>
    <t>ЦСР</t>
  </si>
  <si>
    <t>Подраздел</t>
  </si>
  <si>
    <t>Раздел</t>
  </si>
  <si>
    <t>Код главы</t>
  </si>
  <si>
    <t>Наименование</t>
  </si>
  <si>
    <t>КЭСР2</t>
  </si>
  <si>
    <t>КЭСР1</t>
  </si>
  <si>
    <t>ВР</t>
  </si>
  <si>
    <t>РзПр1</t>
  </si>
  <si>
    <t>ПО РАЗДЕЛАМ И ПОДРАЗДЕЛАМ, ЦЕЛЕВЫМ СТАТЬЯМ И ВИДАМ РАСХОДОВ</t>
  </si>
  <si>
    <t>План с учетом изменений</t>
  </si>
  <si>
    <t>РАСПРЕДЕЛЕНИЕ</t>
  </si>
  <si>
    <t>БЮДЖЕТНЫХ АССИГНОВАНИЙ ЗА  2023 ГОД</t>
  </si>
  <si>
    <t>Приложение № 3</t>
  </si>
  <si>
    <t>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</si>
</sst>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[Red]\-#,##0.00;0.00"/>
    <numFmt numFmtId="165" formatCode="0000000;[Red]\-0000000;&quot;&quot;"/>
    <numFmt numFmtId="166" formatCode="00;[Red]\-00;&quot;&quot;"/>
    <numFmt numFmtId="167" formatCode="0000"/>
    <numFmt numFmtId="172" formatCode="#,##0.0;[Red]\-#,##0.0;0.0"/>
  </numFmts>
  <fonts count="11" x14ac:knownFonts="1">
    <font>
      <sz val="10"/>
      <name val="Arial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72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0" fontId="3" fillId="0" borderId="0" xfId="1" applyFont="1" applyAlignment="1">
      <alignment horizontal="left"/>
    </xf>
    <xf numFmtId="0" fontId="3" fillId="0" borderId="0" xfId="0" applyFont="1"/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>
      <alignment horizontal="left"/>
    </xf>
    <xf numFmtId="0" fontId="7" fillId="0" borderId="0" xfId="0" applyFont="1" applyAlignment="1" applyProtection="1">
      <alignment vertical="top" wrapText="1"/>
      <protection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/>
      <protection hidden="1"/>
    </xf>
    <xf numFmtId="0" fontId="10" fillId="0" borderId="0" xfId="0" applyFont="1" applyAlignment="1" applyProtection="1">
      <alignment horizontal="centerContinuous" vertical="center"/>
      <protection hidden="1"/>
    </xf>
    <xf numFmtId="0" fontId="7" fillId="0" borderId="0" xfId="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10" fillId="0" borderId="6" xfId="0" applyFont="1" applyBorder="1" applyProtection="1">
      <protection hidden="1"/>
    </xf>
    <xf numFmtId="0" fontId="10" fillId="0" borderId="25" xfId="0" applyFont="1" applyBorder="1" applyAlignment="1" applyProtection="1">
      <alignment horizontal="center" vertical="center" wrapText="1"/>
      <protection hidden="1"/>
    </xf>
    <xf numFmtId="0" fontId="10" fillId="0" borderId="22" xfId="0" applyFont="1" applyBorder="1" applyAlignment="1" applyProtection="1">
      <alignment horizontal="center" vertical="center" wrapText="1"/>
      <protection hidden="1"/>
    </xf>
    <xf numFmtId="0" fontId="10" fillId="0" borderId="20" xfId="0" applyFont="1" applyBorder="1" applyAlignment="1" applyProtection="1">
      <alignment horizontal="center" vertical="center" wrapText="1"/>
      <protection hidden="1"/>
    </xf>
    <xf numFmtId="0" fontId="10" fillId="0" borderId="18" xfId="0" applyFont="1" applyBorder="1" applyAlignment="1" applyProtection="1">
      <alignment horizontal="center" vertical="center" wrapText="1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23" xfId="0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7" fillId="0" borderId="6" xfId="0" applyFont="1" applyBorder="1" applyProtection="1">
      <protection hidden="1"/>
    </xf>
    <xf numFmtId="166" fontId="7" fillId="0" borderId="19" xfId="0" applyNumberFormat="1" applyFont="1" applyBorder="1" applyProtection="1">
      <protection hidden="1"/>
    </xf>
    <xf numFmtId="164" fontId="7" fillId="0" borderId="18" xfId="0" applyNumberFormat="1" applyFont="1" applyBorder="1" applyAlignment="1" applyProtection="1">
      <alignment horizontal="center" vertical="center" wrapText="1"/>
      <protection hidden="1"/>
    </xf>
    <xf numFmtId="164" fontId="7" fillId="0" borderId="26" xfId="0" applyNumberFormat="1" applyFont="1" applyBorder="1" applyProtection="1">
      <protection hidden="1"/>
    </xf>
    <xf numFmtId="164" fontId="7" fillId="0" borderId="19" xfId="0" applyNumberFormat="1" applyFont="1" applyBorder="1" applyProtection="1">
      <protection hidden="1"/>
    </xf>
    <xf numFmtId="10" fontId="7" fillId="0" borderId="19" xfId="0" applyNumberFormat="1" applyFont="1" applyBorder="1" applyProtection="1">
      <protection hidden="1"/>
    </xf>
    <xf numFmtId="10" fontId="7" fillId="0" borderId="18" xfId="0" applyNumberFormat="1" applyFont="1" applyBorder="1" applyProtection="1">
      <protection hidden="1"/>
    </xf>
    <xf numFmtId="0" fontId="7" fillId="0" borderId="7" xfId="0" applyFont="1" applyBorder="1" applyProtection="1">
      <protection hidden="1"/>
    </xf>
    <xf numFmtId="166" fontId="7" fillId="0" borderId="14" xfId="0" applyNumberFormat="1" applyFont="1" applyBorder="1" applyProtection="1">
      <protection hidden="1"/>
    </xf>
    <xf numFmtId="164" fontId="7" fillId="0" borderId="13" xfId="0" applyNumberFormat="1" applyFont="1" applyBorder="1" applyAlignment="1" applyProtection="1">
      <alignment horizontal="center" vertical="center" wrapText="1"/>
      <protection hidden="1"/>
    </xf>
    <xf numFmtId="164" fontId="7" fillId="0" borderId="27" xfId="0" applyNumberFormat="1" applyFont="1" applyBorder="1" applyProtection="1">
      <protection hidden="1"/>
    </xf>
    <xf numFmtId="164" fontId="7" fillId="0" borderId="14" xfId="0" applyNumberFormat="1" applyFont="1" applyBorder="1" applyProtection="1">
      <protection hidden="1"/>
    </xf>
    <xf numFmtId="10" fontId="7" fillId="0" borderId="14" xfId="0" applyNumberFormat="1" applyFont="1" applyBorder="1" applyProtection="1">
      <protection hidden="1"/>
    </xf>
    <xf numFmtId="10" fontId="7" fillId="0" borderId="13" xfId="0" applyNumberFormat="1" applyFont="1" applyBorder="1" applyProtection="1">
      <protection hidden="1"/>
    </xf>
    <xf numFmtId="166" fontId="7" fillId="0" borderId="9" xfId="0" applyNumberFormat="1" applyFont="1" applyBorder="1" applyProtection="1">
      <protection hidden="1"/>
    </xf>
    <xf numFmtId="164" fontId="7" fillId="0" borderId="32" xfId="0" applyNumberFormat="1" applyFont="1" applyBorder="1" applyAlignment="1" applyProtection="1">
      <alignment horizontal="center" vertical="center" wrapText="1"/>
      <protection hidden="1"/>
    </xf>
    <xf numFmtId="164" fontId="7" fillId="0" borderId="28" xfId="0" applyNumberFormat="1" applyFont="1" applyBorder="1" applyProtection="1">
      <protection hidden="1"/>
    </xf>
    <xf numFmtId="164" fontId="7" fillId="0" borderId="9" xfId="0" applyNumberFormat="1" applyFont="1" applyBorder="1" applyProtection="1">
      <protection hidden="1"/>
    </xf>
    <xf numFmtId="10" fontId="7" fillId="0" borderId="9" xfId="0" applyNumberFormat="1" applyFont="1" applyBorder="1" applyProtection="1">
      <protection hidden="1"/>
    </xf>
    <xf numFmtId="10" fontId="7" fillId="0" borderId="8" xfId="0" applyNumberFormat="1" applyFont="1" applyBorder="1" applyProtection="1">
      <protection hidden="1"/>
    </xf>
    <xf numFmtId="164" fontId="10" fillId="0" borderId="5" xfId="0" applyNumberFormat="1" applyFont="1" applyBorder="1" applyProtection="1">
      <protection hidden="1"/>
    </xf>
    <xf numFmtId="164" fontId="10" fillId="0" borderId="4" xfId="0" applyNumberFormat="1" applyFont="1" applyBorder="1" applyProtection="1">
      <protection hidden="1"/>
    </xf>
    <xf numFmtId="164" fontId="10" fillId="0" borderId="3" xfId="0" applyNumberFormat="1" applyFont="1" applyBorder="1" applyProtection="1">
      <protection hidden="1"/>
    </xf>
    <xf numFmtId="164" fontId="10" fillId="0" borderId="31" xfId="0" applyNumberFormat="1" applyFont="1" applyBorder="1" applyProtection="1">
      <protection hidden="1"/>
    </xf>
    <xf numFmtId="164" fontId="10" fillId="0" borderId="29" xfId="0" applyNumberFormat="1" applyFont="1" applyBorder="1" applyProtection="1">
      <protection hidden="1"/>
    </xf>
    <xf numFmtId="10" fontId="10" fillId="0" borderId="3" xfId="0" applyNumberFormat="1" applyFont="1" applyBorder="1" applyProtection="1">
      <protection hidden="1"/>
    </xf>
    <xf numFmtId="10" fontId="10" fillId="0" borderId="2" xfId="0" applyNumberFormat="1" applyFont="1" applyBorder="1" applyProtection="1">
      <protection hidden="1"/>
    </xf>
    <xf numFmtId="0" fontId="7" fillId="0" borderId="0" xfId="0" applyFont="1" applyProtection="1"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9" fillId="0" borderId="0" xfId="2" applyFont="1" applyAlignment="1" applyProtection="1">
      <alignment horizontal="center" vertical="center"/>
      <protection hidden="1"/>
    </xf>
    <xf numFmtId="167" fontId="7" fillId="0" borderId="17" xfId="0" applyNumberFormat="1" applyFont="1" applyBorder="1" applyAlignment="1" applyProtection="1">
      <alignment wrapText="1"/>
      <protection hidden="1"/>
    </xf>
    <xf numFmtId="167" fontId="7" fillId="0" borderId="16" xfId="0" applyNumberFormat="1" applyFont="1" applyBorder="1" applyAlignment="1" applyProtection="1">
      <alignment wrapText="1"/>
      <protection hidden="1"/>
    </xf>
    <xf numFmtId="165" fontId="7" fillId="0" borderId="15" xfId="0" applyNumberFormat="1" applyFont="1" applyBorder="1" applyProtection="1">
      <protection hidden="1"/>
    </xf>
    <xf numFmtId="165" fontId="7" fillId="0" borderId="14" xfId="0" applyNumberFormat="1" applyFont="1" applyBorder="1" applyProtection="1">
      <protection hidden="1"/>
    </xf>
    <xf numFmtId="167" fontId="7" fillId="0" borderId="12" xfId="0" applyNumberFormat="1" applyFont="1" applyBorder="1" applyAlignment="1" applyProtection="1">
      <alignment wrapText="1"/>
      <protection hidden="1"/>
    </xf>
    <xf numFmtId="167" fontId="7" fillId="0" borderId="11" xfId="0" applyNumberFormat="1" applyFont="1" applyBorder="1" applyAlignment="1" applyProtection="1">
      <alignment wrapText="1"/>
      <protection hidden="1"/>
    </xf>
    <xf numFmtId="165" fontId="7" fillId="0" borderId="10" xfId="0" applyNumberFormat="1" applyFont="1" applyBorder="1" applyProtection="1">
      <protection hidden="1"/>
    </xf>
    <xf numFmtId="165" fontId="7" fillId="0" borderId="9" xfId="0" applyNumberFormat="1" applyFont="1" applyBorder="1" applyProtection="1">
      <protection hidden="1"/>
    </xf>
    <xf numFmtId="167" fontId="7" fillId="0" borderId="22" xfId="0" applyNumberFormat="1" applyFont="1" applyBorder="1" applyAlignment="1" applyProtection="1">
      <alignment wrapText="1"/>
      <protection hidden="1"/>
    </xf>
    <xf numFmtId="167" fontId="7" fillId="0" borderId="21" xfId="0" applyNumberFormat="1" applyFont="1" applyBorder="1" applyAlignment="1" applyProtection="1">
      <alignment wrapText="1"/>
      <protection hidden="1"/>
    </xf>
    <xf numFmtId="165" fontId="7" fillId="0" borderId="20" xfId="0" applyNumberFormat="1" applyFont="1" applyBorder="1" applyProtection="1">
      <protection hidden="1"/>
    </xf>
    <xf numFmtId="165" fontId="7" fillId="0" borderId="19" xfId="0" applyNumberFormat="1" applyFont="1" applyBorder="1" applyProtection="1">
      <protection hidden="1"/>
    </xf>
    <xf numFmtId="172" fontId="10" fillId="0" borderId="30" xfId="0" applyNumberFormat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 2" xfId="2" xr:uid="{A5E7E9B2-A269-423F-AEBB-4E89359D72D7}"/>
    <cellStyle name="Обычный_Измененные приложения 2006 года к 3 чт." xfId="1" xr:uid="{D8C8E36C-4EC3-45F0-9E58-1A34AAE51A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7651E-882D-4AA6-ACE5-9112F49F351E}">
  <dimension ref="A1:AT52"/>
  <sheetViews>
    <sheetView showGridLines="0" tabSelected="1" topLeftCell="A25" zoomScaleNormal="100" workbookViewId="0">
      <selection activeCell="Q50" sqref="Q50"/>
    </sheetView>
  </sheetViews>
  <sheetFormatPr defaultColWidth="9.140625" defaultRowHeight="12.75" x14ac:dyDescent="0.2"/>
  <cols>
    <col min="1" max="1" width="2.7109375" style="3" customWidth="1"/>
    <col min="2" max="2" width="0" style="3" hidden="1" customWidth="1"/>
    <col min="3" max="3" width="63.28515625" style="3" customWidth="1"/>
    <col min="4" max="11" width="0" style="3" hidden="1" customWidth="1"/>
    <col min="12" max="12" width="9.7109375" style="3" customWidth="1"/>
    <col min="13" max="13" width="11" style="3" customWidth="1"/>
    <col min="14" max="16" width="0" style="3" hidden="1" customWidth="1"/>
    <col min="17" max="17" width="11.7109375" style="3" customWidth="1"/>
    <col min="18" max="18" width="18.140625" style="3" hidden="1" customWidth="1"/>
    <col min="19" max="19" width="11.7109375" style="3" hidden="1" customWidth="1"/>
    <col min="20" max="20" width="12.140625" style="3" hidden="1" customWidth="1"/>
    <col min="21" max="21" width="13.7109375" style="3" hidden="1" customWidth="1"/>
    <col min="22" max="22" width="0.7109375" style="3" hidden="1" customWidth="1"/>
    <col min="23" max="26" width="9.140625" style="3" hidden="1" customWidth="1"/>
    <col min="27" max="27" width="9.140625" style="3" customWidth="1"/>
    <col min="28" max="28" width="11.7109375" style="3" hidden="1" customWidth="1"/>
    <col min="29" max="256" width="9.140625" style="3" customWidth="1"/>
    <col min="257" max="16384" width="9.140625" style="3"/>
  </cols>
  <sheetData>
    <row r="1" spans="1:46" x14ac:dyDescent="0.2">
      <c r="Q1" s="3" t="s">
        <v>68</v>
      </c>
    </row>
    <row r="3" spans="1:46" ht="12.75" customHeight="1" x14ac:dyDescent="0.2">
      <c r="A3" s="8"/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AB3" s="10"/>
    </row>
    <row r="4" spans="1:46" ht="16.5" customHeight="1" x14ac:dyDescent="0.2">
      <c r="A4" s="11" t="s">
        <v>66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0"/>
      <c r="U4" s="10"/>
      <c r="V4" s="10"/>
      <c r="AB4" s="12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2"/>
      <c r="AR4" s="2"/>
      <c r="AS4" s="2"/>
    </row>
    <row r="5" spans="1:46" ht="17.25" customHeight="1" x14ac:dyDescent="0.2">
      <c r="A5" s="13" t="s">
        <v>67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  <c r="T5" s="10"/>
      <c r="U5" s="10"/>
      <c r="V5" s="10"/>
      <c r="AB5" s="1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6" ht="12.75" customHeight="1" x14ac:dyDescent="0.2">
      <c r="A6" s="13" t="s">
        <v>64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1"/>
      <c r="T6" s="10"/>
      <c r="U6" s="10"/>
      <c r="V6" s="10"/>
      <c r="AB6" s="13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</row>
    <row r="7" spans="1:46" ht="12.75" customHeight="1" thickBo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 t="s">
        <v>69</v>
      </c>
      <c r="R7" s="7"/>
      <c r="S7" s="10"/>
      <c r="T7" s="10"/>
      <c r="U7" s="10"/>
      <c r="V7" s="10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6"/>
      <c r="AR7" s="6"/>
      <c r="AS7" s="6"/>
    </row>
    <row r="8" spans="1:46" ht="33.75" customHeight="1" thickBot="1" x14ac:dyDescent="0.25">
      <c r="A8" s="16"/>
      <c r="B8" s="17" t="s">
        <v>63</v>
      </c>
      <c r="C8" s="18" t="s">
        <v>59</v>
      </c>
      <c r="D8" s="19"/>
      <c r="E8" s="19"/>
      <c r="F8" s="19"/>
      <c r="G8" s="19" t="s">
        <v>62</v>
      </c>
      <c r="H8" s="19" t="s">
        <v>61</v>
      </c>
      <c r="I8" s="19" t="s">
        <v>60</v>
      </c>
      <c r="J8" s="19" t="s">
        <v>59</v>
      </c>
      <c r="K8" s="19" t="s">
        <v>58</v>
      </c>
      <c r="L8" s="19" t="s">
        <v>57</v>
      </c>
      <c r="M8" s="19" t="s">
        <v>56</v>
      </c>
      <c r="N8" s="19" t="s">
        <v>55</v>
      </c>
      <c r="O8" s="19" t="s">
        <v>54</v>
      </c>
      <c r="P8" s="19" t="s">
        <v>53</v>
      </c>
      <c r="Q8" s="19" t="s">
        <v>65</v>
      </c>
      <c r="R8" s="19" t="s">
        <v>51</v>
      </c>
      <c r="S8" s="19" t="s">
        <v>50</v>
      </c>
      <c r="T8" s="19" t="s">
        <v>49</v>
      </c>
      <c r="U8" s="20" t="s">
        <v>49</v>
      </c>
      <c r="V8" s="8"/>
      <c r="AB8" s="21" t="s">
        <v>52</v>
      </c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</row>
    <row r="9" spans="1:46" ht="12.75" customHeight="1" thickBot="1" x14ac:dyDescent="0.25">
      <c r="A9" s="16"/>
      <c r="B9" s="22"/>
      <c r="C9" s="23" t="s">
        <v>48</v>
      </c>
      <c r="D9" s="24"/>
      <c r="E9" s="24"/>
      <c r="F9" s="24"/>
      <c r="G9" s="24"/>
      <c r="H9" s="24"/>
      <c r="I9" s="24"/>
      <c r="J9" s="24">
        <v>1</v>
      </c>
      <c r="K9" s="24">
        <v>2</v>
      </c>
      <c r="L9" s="25" t="s">
        <v>47</v>
      </c>
      <c r="M9" s="25" t="s">
        <v>46</v>
      </c>
      <c r="N9" s="24">
        <v>5</v>
      </c>
      <c r="O9" s="24">
        <v>6</v>
      </c>
      <c r="P9" s="24">
        <v>7</v>
      </c>
      <c r="Q9" s="25" t="s">
        <v>45</v>
      </c>
      <c r="R9" s="26" t="s">
        <v>44</v>
      </c>
      <c r="S9" s="25" t="s">
        <v>43</v>
      </c>
      <c r="T9" s="25" t="s">
        <v>42</v>
      </c>
      <c r="U9" s="27" t="s">
        <v>41</v>
      </c>
      <c r="V9" s="8"/>
      <c r="AB9" s="25" t="s">
        <v>45</v>
      </c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</row>
    <row r="10" spans="1:46" ht="15" customHeight="1" x14ac:dyDescent="0.2">
      <c r="A10" s="28"/>
      <c r="B10" s="67" t="s">
        <v>40</v>
      </c>
      <c r="C10" s="67"/>
      <c r="D10" s="67"/>
      <c r="E10" s="67"/>
      <c r="F10" s="67"/>
      <c r="G10" s="67"/>
      <c r="H10" s="67"/>
      <c r="I10" s="67"/>
      <c r="J10" s="67"/>
      <c r="K10" s="68"/>
      <c r="L10" s="29">
        <v>1</v>
      </c>
      <c r="M10" s="29">
        <v>0</v>
      </c>
      <c r="N10" s="69"/>
      <c r="O10" s="69"/>
      <c r="P10" s="70"/>
      <c r="Q10" s="30">
        <f>AB10/1000</f>
        <v>36025.091899999999</v>
      </c>
      <c r="R10" s="31">
        <v>35895701.369999997</v>
      </c>
      <c r="S10" s="32">
        <v>35895701.369999997</v>
      </c>
      <c r="T10" s="33">
        <v>0.99640832200069973</v>
      </c>
      <c r="U10" s="34">
        <v>0.99640832200069973</v>
      </c>
      <c r="V10" s="35"/>
      <c r="AB10" s="32">
        <v>36025091.899999999</v>
      </c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</row>
    <row r="11" spans="1:46" ht="21.75" customHeight="1" x14ac:dyDescent="0.2">
      <c r="A11" s="28"/>
      <c r="B11" s="59" t="s">
        <v>39</v>
      </c>
      <c r="C11" s="59"/>
      <c r="D11" s="59"/>
      <c r="E11" s="59"/>
      <c r="F11" s="59"/>
      <c r="G11" s="59"/>
      <c r="H11" s="59"/>
      <c r="I11" s="59"/>
      <c r="J11" s="59"/>
      <c r="K11" s="60"/>
      <c r="L11" s="36">
        <v>1</v>
      </c>
      <c r="M11" s="36">
        <v>2</v>
      </c>
      <c r="N11" s="61"/>
      <c r="O11" s="61"/>
      <c r="P11" s="62"/>
      <c r="Q11" s="37">
        <f t="shared" ref="Q11:Q50" si="0">AB11/1000</f>
        <v>2356.9254999999998</v>
      </c>
      <c r="R11" s="38">
        <v>2356925.5</v>
      </c>
      <c r="S11" s="39">
        <v>2356925.5</v>
      </c>
      <c r="T11" s="40">
        <v>1</v>
      </c>
      <c r="U11" s="41">
        <v>1</v>
      </c>
      <c r="V11" s="35"/>
      <c r="AB11" s="39">
        <v>2356925.5</v>
      </c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6"/>
      <c r="AS11" s="6"/>
      <c r="AT11" s="6"/>
    </row>
    <row r="12" spans="1:46" ht="26.25" customHeight="1" x14ac:dyDescent="0.2">
      <c r="A12" s="28"/>
      <c r="B12" s="59" t="s">
        <v>38</v>
      </c>
      <c r="C12" s="59"/>
      <c r="D12" s="59"/>
      <c r="E12" s="59"/>
      <c r="F12" s="59"/>
      <c r="G12" s="59"/>
      <c r="H12" s="59"/>
      <c r="I12" s="59"/>
      <c r="J12" s="59"/>
      <c r="K12" s="60"/>
      <c r="L12" s="36">
        <v>1</v>
      </c>
      <c r="M12" s="36">
        <v>3</v>
      </c>
      <c r="N12" s="61"/>
      <c r="O12" s="61"/>
      <c r="P12" s="62"/>
      <c r="Q12" s="37">
        <f t="shared" si="0"/>
        <v>3655.62185</v>
      </c>
      <c r="R12" s="38">
        <v>3649621.85</v>
      </c>
      <c r="S12" s="39">
        <v>3649621.85</v>
      </c>
      <c r="T12" s="40">
        <v>0.99835869237951946</v>
      </c>
      <c r="U12" s="41">
        <v>0.99835869237951946</v>
      </c>
      <c r="V12" s="35"/>
      <c r="AB12" s="39">
        <v>3655621.85</v>
      </c>
    </row>
    <row r="13" spans="1:46" ht="22.5" customHeight="1" x14ac:dyDescent="0.2">
      <c r="A13" s="28"/>
      <c r="B13" s="59" t="s">
        <v>37</v>
      </c>
      <c r="C13" s="59"/>
      <c r="D13" s="59"/>
      <c r="E13" s="59"/>
      <c r="F13" s="59"/>
      <c r="G13" s="59"/>
      <c r="H13" s="59"/>
      <c r="I13" s="59"/>
      <c r="J13" s="59"/>
      <c r="K13" s="60"/>
      <c r="L13" s="36">
        <v>1</v>
      </c>
      <c r="M13" s="36">
        <v>4</v>
      </c>
      <c r="N13" s="61"/>
      <c r="O13" s="61"/>
      <c r="P13" s="62"/>
      <c r="Q13" s="37">
        <f t="shared" si="0"/>
        <v>21001.871780000001</v>
      </c>
      <c r="R13" s="38">
        <v>20891644.710000001</v>
      </c>
      <c r="S13" s="39">
        <v>20891644.710000001</v>
      </c>
      <c r="T13" s="40">
        <v>0.99475155971074114</v>
      </c>
      <c r="U13" s="41">
        <v>0.99475155971074114</v>
      </c>
      <c r="V13" s="35"/>
      <c r="AB13" s="39">
        <v>21001871.780000001</v>
      </c>
    </row>
    <row r="14" spans="1:46" ht="15" customHeight="1" x14ac:dyDescent="0.2">
      <c r="A14" s="28"/>
      <c r="B14" s="59" t="s">
        <v>36</v>
      </c>
      <c r="C14" s="59"/>
      <c r="D14" s="59"/>
      <c r="E14" s="59"/>
      <c r="F14" s="59"/>
      <c r="G14" s="59"/>
      <c r="H14" s="59"/>
      <c r="I14" s="59"/>
      <c r="J14" s="59"/>
      <c r="K14" s="60"/>
      <c r="L14" s="36">
        <v>1</v>
      </c>
      <c r="M14" s="36">
        <v>5</v>
      </c>
      <c r="N14" s="61"/>
      <c r="O14" s="61"/>
      <c r="P14" s="62"/>
      <c r="Q14" s="37">
        <f t="shared" si="0"/>
        <v>12.6</v>
      </c>
      <c r="R14" s="38">
        <v>12600</v>
      </c>
      <c r="S14" s="39">
        <v>12600</v>
      </c>
      <c r="T14" s="40">
        <v>1</v>
      </c>
      <c r="U14" s="41">
        <v>1</v>
      </c>
      <c r="V14" s="35"/>
      <c r="AB14" s="39">
        <v>12600</v>
      </c>
    </row>
    <row r="15" spans="1:46" ht="25.5" customHeight="1" x14ac:dyDescent="0.2">
      <c r="A15" s="28"/>
      <c r="B15" s="59" t="s">
        <v>35</v>
      </c>
      <c r="C15" s="59"/>
      <c r="D15" s="59"/>
      <c r="E15" s="59"/>
      <c r="F15" s="59"/>
      <c r="G15" s="59"/>
      <c r="H15" s="59"/>
      <c r="I15" s="59"/>
      <c r="J15" s="59"/>
      <c r="K15" s="60"/>
      <c r="L15" s="36">
        <v>1</v>
      </c>
      <c r="M15" s="36">
        <v>6</v>
      </c>
      <c r="N15" s="61"/>
      <c r="O15" s="61"/>
      <c r="P15" s="62"/>
      <c r="Q15" s="37">
        <f t="shared" si="0"/>
        <v>7015.1727699999992</v>
      </c>
      <c r="R15" s="38">
        <v>7002009.3099999996</v>
      </c>
      <c r="S15" s="39">
        <v>7002009.3099999996</v>
      </c>
      <c r="T15" s="40">
        <v>0.99812357294230969</v>
      </c>
      <c r="U15" s="41">
        <v>0.99812357294230969</v>
      </c>
      <c r="V15" s="35"/>
      <c r="AB15" s="39">
        <v>7015172.7699999996</v>
      </c>
    </row>
    <row r="16" spans="1:46" ht="15" customHeight="1" x14ac:dyDescent="0.2">
      <c r="A16" s="28"/>
      <c r="B16" s="59" t="s">
        <v>34</v>
      </c>
      <c r="C16" s="59"/>
      <c r="D16" s="59"/>
      <c r="E16" s="59"/>
      <c r="F16" s="59"/>
      <c r="G16" s="59"/>
      <c r="H16" s="59"/>
      <c r="I16" s="59"/>
      <c r="J16" s="59"/>
      <c r="K16" s="60"/>
      <c r="L16" s="36">
        <v>1</v>
      </c>
      <c r="M16" s="36">
        <v>7</v>
      </c>
      <c r="N16" s="61"/>
      <c r="O16" s="61"/>
      <c r="P16" s="62"/>
      <c r="Q16" s="37">
        <f t="shared" si="0"/>
        <v>1070</v>
      </c>
      <c r="R16" s="38">
        <v>1070000</v>
      </c>
      <c r="S16" s="39">
        <v>1070000</v>
      </c>
      <c r="T16" s="40">
        <v>1</v>
      </c>
      <c r="U16" s="41">
        <v>1</v>
      </c>
      <c r="V16" s="35"/>
      <c r="AB16" s="39">
        <v>1070000</v>
      </c>
    </row>
    <row r="17" spans="1:28" ht="15" customHeight="1" x14ac:dyDescent="0.2">
      <c r="A17" s="28"/>
      <c r="B17" s="59" t="s">
        <v>33</v>
      </c>
      <c r="C17" s="59"/>
      <c r="D17" s="59"/>
      <c r="E17" s="59"/>
      <c r="F17" s="59"/>
      <c r="G17" s="59"/>
      <c r="H17" s="59"/>
      <c r="I17" s="59"/>
      <c r="J17" s="59"/>
      <c r="K17" s="60"/>
      <c r="L17" s="36">
        <v>1</v>
      </c>
      <c r="M17" s="36">
        <v>13</v>
      </c>
      <c r="N17" s="61"/>
      <c r="O17" s="61"/>
      <c r="P17" s="62"/>
      <c r="Q17" s="37">
        <f t="shared" si="0"/>
        <v>912.9</v>
      </c>
      <c r="R17" s="38">
        <v>912900</v>
      </c>
      <c r="S17" s="39">
        <v>912900</v>
      </c>
      <c r="T17" s="40">
        <v>1</v>
      </c>
      <c r="U17" s="41">
        <v>1</v>
      </c>
      <c r="V17" s="35"/>
      <c r="AB17" s="39">
        <v>912900</v>
      </c>
    </row>
    <row r="18" spans="1:28" ht="15" customHeight="1" x14ac:dyDescent="0.2">
      <c r="A18" s="28"/>
      <c r="B18" s="59" t="s">
        <v>32</v>
      </c>
      <c r="C18" s="59"/>
      <c r="D18" s="59"/>
      <c r="E18" s="59"/>
      <c r="F18" s="59"/>
      <c r="G18" s="59"/>
      <c r="H18" s="59"/>
      <c r="I18" s="59"/>
      <c r="J18" s="59"/>
      <c r="K18" s="60"/>
      <c r="L18" s="36">
        <v>2</v>
      </c>
      <c r="M18" s="36">
        <v>0</v>
      </c>
      <c r="N18" s="61"/>
      <c r="O18" s="61"/>
      <c r="P18" s="62"/>
      <c r="Q18" s="37">
        <f t="shared" si="0"/>
        <v>1530</v>
      </c>
      <c r="R18" s="38">
        <v>1530000</v>
      </c>
      <c r="S18" s="39">
        <v>1530000</v>
      </c>
      <c r="T18" s="40">
        <v>1</v>
      </c>
      <c r="U18" s="41">
        <v>1</v>
      </c>
      <c r="V18" s="35"/>
      <c r="AB18" s="39">
        <v>1530000</v>
      </c>
    </row>
    <row r="19" spans="1:28" ht="15" customHeight="1" x14ac:dyDescent="0.2">
      <c r="A19" s="28"/>
      <c r="B19" s="59" t="s">
        <v>31</v>
      </c>
      <c r="C19" s="59"/>
      <c r="D19" s="59"/>
      <c r="E19" s="59"/>
      <c r="F19" s="59"/>
      <c r="G19" s="59"/>
      <c r="H19" s="59"/>
      <c r="I19" s="59"/>
      <c r="J19" s="59"/>
      <c r="K19" s="60"/>
      <c r="L19" s="36">
        <v>2</v>
      </c>
      <c r="M19" s="36">
        <v>3</v>
      </c>
      <c r="N19" s="61"/>
      <c r="O19" s="61"/>
      <c r="P19" s="62"/>
      <c r="Q19" s="37">
        <f t="shared" si="0"/>
        <v>1530</v>
      </c>
      <c r="R19" s="38">
        <v>1530000</v>
      </c>
      <c r="S19" s="39">
        <v>1530000</v>
      </c>
      <c r="T19" s="40">
        <v>1</v>
      </c>
      <c r="U19" s="41">
        <v>1</v>
      </c>
      <c r="V19" s="35"/>
      <c r="AB19" s="39">
        <v>1530000</v>
      </c>
    </row>
    <row r="20" spans="1:28" ht="14.25" customHeight="1" x14ac:dyDescent="0.2">
      <c r="A20" s="28"/>
      <c r="B20" s="59" t="s">
        <v>30</v>
      </c>
      <c r="C20" s="59"/>
      <c r="D20" s="59"/>
      <c r="E20" s="59"/>
      <c r="F20" s="59"/>
      <c r="G20" s="59"/>
      <c r="H20" s="59"/>
      <c r="I20" s="59"/>
      <c r="J20" s="59"/>
      <c r="K20" s="60"/>
      <c r="L20" s="36">
        <v>3</v>
      </c>
      <c r="M20" s="36">
        <v>0</v>
      </c>
      <c r="N20" s="61"/>
      <c r="O20" s="61"/>
      <c r="P20" s="62"/>
      <c r="Q20" s="37">
        <f t="shared" si="0"/>
        <v>5371.2027600000001</v>
      </c>
      <c r="R20" s="38">
        <v>5365202.76</v>
      </c>
      <c r="S20" s="39">
        <v>5365202.76</v>
      </c>
      <c r="T20" s="40">
        <v>0.99888293176256859</v>
      </c>
      <c r="U20" s="41">
        <v>0.99888293176256859</v>
      </c>
      <c r="V20" s="35"/>
      <c r="AB20" s="39">
        <v>5371202.7599999998</v>
      </c>
    </row>
    <row r="21" spans="1:28" ht="21.75" customHeight="1" x14ac:dyDescent="0.2">
      <c r="A21" s="28"/>
      <c r="B21" s="59" t="s">
        <v>29</v>
      </c>
      <c r="C21" s="59"/>
      <c r="D21" s="59"/>
      <c r="E21" s="59"/>
      <c r="F21" s="59"/>
      <c r="G21" s="59"/>
      <c r="H21" s="59"/>
      <c r="I21" s="59"/>
      <c r="J21" s="59"/>
      <c r="K21" s="60"/>
      <c r="L21" s="36">
        <v>3</v>
      </c>
      <c r="M21" s="36">
        <v>9</v>
      </c>
      <c r="N21" s="61"/>
      <c r="O21" s="61"/>
      <c r="P21" s="62"/>
      <c r="Q21" s="37">
        <f t="shared" si="0"/>
        <v>2676.2759999999998</v>
      </c>
      <c r="R21" s="38">
        <v>2676276</v>
      </c>
      <c r="S21" s="39">
        <v>2676276</v>
      </c>
      <c r="T21" s="40">
        <v>1</v>
      </c>
      <c r="U21" s="41">
        <v>1</v>
      </c>
      <c r="V21" s="35"/>
      <c r="AB21" s="39">
        <v>2676276</v>
      </c>
    </row>
    <row r="22" spans="1:28" ht="20.25" customHeight="1" x14ac:dyDescent="0.2">
      <c r="A22" s="28"/>
      <c r="B22" s="59" t="s">
        <v>28</v>
      </c>
      <c r="C22" s="59"/>
      <c r="D22" s="59"/>
      <c r="E22" s="59"/>
      <c r="F22" s="59"/>
      <c r="G22" s="59"/>
      <c r="H22" s="59"/>
      <c r="I22" s="59"/>
      <c r="J22" s="59"/>
      <c r="K22" s="60"/>
      <c r="L22" s="36">
        <v>3</v>
      </c>
      <c r="M22" s="36">
        <v>14</v>
      </c>
      <c r="N22" s="61"/>
      <c r="O22" s="61"/>
      <c r="P22" s="62"/>
      <c r="Q22" s="37">
        <f t="shared" si="0"/>
        <v>2694.9267599999998</v>
      </c>
      <c r="R22" s="38">
        <v>2688926.76</v>
      </c>
      <c r="S22" s="39">
        <v>2688926.76</v>
      </c>
      <c r="T22" s="40">
        <v>0.99777359441115199</v>
      </c>
      <c r="U22" s="41">
        <v>0.99777359441115199</v>
      </c>
      <c r="V22" s="35"/>
      <c r="AB22" s="39">
        <v>2694926.76</v>
      </c>
    </row>
    <row r="23" spans="1:28" ht="15" customHeight="1" x14ac:dyDescent="0.2">
      <c r="A23" s="28"/>
      <c r="B23" s="59" t="s">
        <v>27</v>
      </c>
      <c r="C23" s="59"/>
      <c r="D23" s="59"/>
      <c r="E23" s="59"/>
      <c r="F23" s="59"/>
      <c r="G23" s="59"/>
      <c r="H23" s="59"/>
      <c r="I23" s="59"/>
      <c r="J23" s="59"/>
      <c r="K23" s="60"/>
      <c r="L23" s="36">
        <v>4</v>
      </c>
      <c r="M23" s="36">
        <v>0</v>
      </c>
      <c r="N23" s="61"/>
      <c r="O23" s="61"/>
      <c r="P23" s="62"/>
      <c r="Q23" s="37">
        <f t="shared" si="0"/>
        <v>11530.650369999999</v>
      </c>
      <c r="R23" s="38">
        <v>11334450.369999999</v>
      </c>
      <c r="S23" s="39">
        <v>11334450.369999999</v>
      </c>
      <c r="T23" s="40">
        <v>0.98298448103929459</v>
      </c>
      <c r="U23" s="41">
        <v>0.98298448103929459</v>
      </c>
      <c r="V23" s="35"/>
      <c r="AB23" s="39">
        <v>11530650.369999999</v>
      </c>
    </row>
    <row r="24" spans="1:28" ht="15" customHeight="1" x14ac:dyDescent="0.2">
      <c r="A24" s="28"/>
      <c r="B24" s="59" t="s">
        <v>26</v>
      </c>
      <c r="C24" s="59"/>
      <c r="D24" s="59"/>
      <c r="E24" s="59"/>
      <c r="F24" s="59"/>
      <c r="G24" s="59"/>
      <c r="H24" s="59"/>
      <c r="I24" s="59"/>
      <c r="J24" s="59"/>
      <c r="K24" s="60"/>
      <c r="L24" s="36">
        <v>4</v>
      </c>
      <c r="M24" s="36">
        <v>5</v>
      </c>
      <c r="N24" s="61"/>
      <c r="O24" s="61"/>
      <c r="P24" s="62"/>
      <c r="Q24" s="37">
        <f t="shared" si="0"/>
        <v>625</v>
      </c>
      <c r="R24" s="38">
        <v>625000</v>
      </c>
      <c r="S24" s="39">
        <v>625000</v>
      </c>
      <c r="T24" s="40">
        <v>1</v>
      </c>
      <c r="U24" s="41">
        <v>1</v>
      </c>
      <c r="V24" s="35"/>
      <c r="AB24" s="39">
        <v>625000</v>
      </c>
    </row>
    <row r="25" spans="1:28" ht="15" customHeight="1" x14ac:dyDescent="0.2">
      <c r="A25" s="28"/>
      <c r="B25" s="59" t="s">
        <v>25</v>
      </c>
      <c r="C25" s="59"/>
      <c r="D25" s="59"/>
      <c r="E25" s="59"/>
      <c r="F25" s="59"/>
      <c r="G25" s="59"/>
      <c r="H25" s="59"/>
      <c r="I25" s="59"/>
      <c r="J25" s="59"/>
      <c r="K25" s="60"/>
      <c r="L25" s="36">
        <v>4</v>
      </c>
      <c r="M25" s="36">
        <v>9</v>
      </c>
      <c r="N25" s="61"/>
      <c r="O25" s="61"/>
      <c r="P25" s="62"/>
      <c r="Q25" s="37">
        <f t="shared" si="0"/>
        <v>3976.1012299999998</v>
      </c>
      <c r="R25" s="38">
        <v>3779901.23</v>
      </c>
      <c r="S25" s="39">
        <v>3779901.23</v>
      </c>
      <c r="T25" s="40">
        <v>0.95065517987327497</v>
      </c>
      <c r="U25" s="41">
        <v>0.95065517987327497</v>
      </c>
      <c r="V25" s="35"/>
      <c r="AB25" s="39">
        <v>3976101.23</v>
      </c>
    </row>
    <row r="26" spans="1:28" ht="15" customHeight="1" x14ac:dyDescent="0.2">
      <c r="A26" s="28"/>
      <c r="B26" s="59" t="s">
        <v>24</v>
      </c>
      <c r="C26" s="59"/>
      <c r="D26" s="59"/>
      <c r="E26" s="59"/>
      <c r="F26" s="59"/>
      <c r="G26" s="59"/>
      <c r="H26" s="59"/>
      <c r="I26" s="59"/>
      <c r="J26" s="59"/>
      <c r="K26" s="60"/>
      <c r="L26" s="36">
        <v>4</v>
      </c>
      <c r="M26" s="36">
        <v>12</v>
      </c>
      <c r="N26" s="61"/>
      <c r="O26" s="61"/>
      <c r="P26" s="62"/>
      <c r="Q26" s="37">
        <f t="shared" si="0"/>
        <v>6929.5491400000001</v>
      </c>
      <c r="R26" s="38">
        <v>6929549.1399999997</v>
      </c>
      <c r="S26" s="39">
        <v>6929549.1399999997</v>
      </c>
      <c r="T26" s="40">
        <v>1</v>
      </c>
      <c r="U26" s="41">
        <v>1</v>
      </c>
      <c r="V26" s="35"/>
      <c r="AB26" s="39">
        <v>6929549.1399999997</v>
      </c>
    </row>
    <row r="27" spans="1:28" ht="15" customHeight="1" x14ac:dyDescent="0.2">
      <c r="A27" s="28"/>
      <c r="B27" s="59" t="s">
        <v>23</v>
      </c>
      <c r="C27" s="59"/>
      <c r="D27" s="59"/>
      <c r="E27" s="59"/>
      <c r="F27" s="59"/>
      <c r="G27" s="59"/>
      <c r="H27" s="59"/>
      <c r="I27" s="59"/>
      <c r="J27" s="59"/>
      <c r="K27" s="60"/>
      <c r="L27" s="36">
        <v>5</v>
      </c>
      <c r="M27" s="36">
        <v>0</v>
      </c>
      <c r="N27" s="61"/>
      <c r="O27" s="61"/>
      <c r="P27" s="62"/>
      <c r="Q27" s="37">
        <v>7968.1</v>
      </c>
      <c r="R27" s="38">
        <v>7968132.8700000001</v>
      </c>
      <c r="S27" s="39">
        <v>7968132.8700000001</v>
      </c>
      <c r="T27" s="40">
        <v>0.99989986109642337</v>
      </c>
      <c r="U27" s="41">
        <v>0.99989986109642337</v>
      </c>
      <c r="V27" s="35"/>
      <c r="AB27" s="39">
        <v>7968930.8700000001</v>
      </c>
    </row>
    <row r="28" spans="1:28" ht="15" customHeight="1" x14ac:dyDescent="0.2">
      <c r="A28" s="28"/>
      <c r="B28" s="59" t="s">
        <v>22</v>
      </c>
      <c r="C28" s="59"/>
      <c r="D28" s="59"/>
      <c r="E28" s="59"/>
      <c r="F28" s="59"/>
      <c r="G28" s="59"/>
      <c r="H28" s="59"/>
      <c r="I28" s="59"/>
      <c r="J28" s="59"/>
      <c r="K28" s="60"/>
      <c r="L28" s="36">
        <v>5</v>
      </c>
      <c r="M28" s="36">
        <v>1</v>
      </c>
      <c r="N28" s="61"/>
      <c r="O28" s="61"/>
      <c r="P28" s="62"/>
      <c r="Q28" s="37">
        <f t="shared" si="0"/>
        <v>1703.4615800000001</v>
      </c>
      <c r="R28" s="38">
        <v>1703461.58</v>
      </c>
      <c r="S28" s="39">
        <v>1703461.58</v>
      </c>
      <c r="T28" s="40">
        <v>1</v>
      </c>
      <c r="U28" s="41">
        <v>1</v>
      </c>
      <c r="V28" s="35"/>
      <c r="AB28" s="39">
        <v>1703461.58</v>
      </c>
    </row>
    <row r="29" spans="1:28" ht="15" customHeight="1" x14ac:dyDescent="0.2">
      <c r="A29" s="28"/>
      <c r="B29" s="59" t="s">
        <v>21</v>
      </c>
      <c r="C29" s="59"/>
      <c r="D29" s="59"/>
      <c r="E29" s="59"/>
      <c r="F29" s="59"/>
      <c r="G29" s="59"/>
      <c r="H29" s="59"/>
      <c r="I29" s="59"/>
      <c r="J29" s="59"/>
      <c r="K29" s="60"/>
      <c r="L29" s="36">
        <v>5</v>
      </c>
      <c r="M29" s="36">
        <v>3</v>
      </c>
      <c r="N29" s="61"/>
      <c r="O29" s="61"/>
      <c r="P29" s="62"/>
      <c r="Q29" s="37">
        <f>Q27-Q28</f>
        <v>6264.6384200000002</v>
      </c>
      <c r="R29" s="38">
        <v>6264671.29</v>
      </c>
      <c r="S29" s="39">
        <v>6264671.29</v>
      </c>
      <c r="T29" s="40">
        <v>0.99987263523878833</v>
      </c>
      <c r="U29" s="41">
        <v>0.99987263523878833</v>
      </c>
      <c r="V29" s="35"/>
      <c r="AB29" s="39">
        <v>6265469.29</v>
      </c>
    </row>
    <row r="30" spans="1:28" ht="15" customHeight="1" x14ac:dyDescent="0.2">
      <c r="A30" s="28"/>
      <c r="B30" s="59" t="s">
        <v>20</v>
      </c>
      <c r="C30" s="59"/>
      <c r="D30" s="59"/>
      <c r="E30" s="59"/>
      <c r="F30" s="59"/>
      <c r="G30" s="59"/>
      <c r="H30" s="59"/>
      <c r="I30" s="59"/>
      <c r="J30" s="59"/>
      <c r="K30" s="60"/>
      <c r="L30" s="36">
        <v>7</v>
      </c>
      <c r="M30" s="36">
        <v>0</v>
      </c>
      <c r="N30" s="61"/>
      <c r="O30" s="61"/>
      <c r="P30" s="62"/>
      <c r="Q30" s="37">
        <f t="shared" si="0"/>
        <v>610527.88537999999</v>
      </c>
      <c r="R30" s="38">
        <v>606749257.98000002</v>
      </c>
      <c r="S30" s="39">
        <v>606745961.76999998</v>
      </c>
      <c r="T30" s="40">
        <v>0.99381088482527191</v>
      </c>
      <c r="U30" s="41">
        <v>0.9938054858744968</v>
      </c>
      <c r="V30" s="35"/>
      <c r="AB30" s="39">
        <v>610527885.38</v>
      </c>
    </row>
    <row r="31" spans="1:28" ht="15" customHeight="1" x14ac:dyDescent="0.2">
      <c r="A31" s="28"/>
      <c r="B31" s="59" t="s">
        <v>19</v>
      </c>
      <c r="C31" s="59"/>
      <c r="D31" s="59"/>
      <c r="E31" s="59"/>
      <c r="F31" s="59"/>
      <c r="G31" s="59"/>
      <c r="H31" s="59"/>
      <c r="I31" s="59"/>
      <c r="J31" s="59"/>
      <c r="K31" s="60"/>
      <c r="L31" s="36">
        <v>7</v>
      </c>
      <c r="M31" s="36">
        <v>1</v>
      </c>
      <c r="N31" s="61"/>
      <c r="O31" s="61"/>
      <c r="P31" s="62"/>
      <c r="Q31" s="37">
        <f t="shared" si="0"/>
        <v>217421.80722999998</v>
      </c>
      <c r="R31" s="38">
        <v>215721807.22999999</v>
      </c>
      <c r="S31" s="39">
        <v>215721807.22999999</v>
      </c>
      <c r="T31" s="40">
        <v>0.99218109709574043</v>
      </c>
      <c r="U31" s="41">
        <v>0.99218109709574043</v>
      </c>
      <c r="V31" s="35"/>
      <c r="AB31" s="39">
        <v>217421807.22999999</v>
      </c>
    </row>
    <row r="32" spans="1:28" ht="15" customHeight="1" x14ac:dyDescent="0.2">
      <c r="A32" s="28"/>
      <c r="B32" s="59" t="s">
        <v>18</v>
      </c>
      <c r="C32" s="59"/>
      <c r="D32" s="59"/>
      <c r="E32" s="59"/>
      <c r="F32" s="59"/>
      <c r="G32" s="59"/>
      <c r="H32" s="59"/>
      <c r="I32" s="59"/>
      <c r="J32" s="59"/>
      <c r="K32" s="60"/>
      <c r="L32" s="36">
        <v>7</v>
      </c>
      <c r="M32" s="36">
        <v>2</v>
      </c>
      <c r="N32" s="61"/>
      <c r="O32" s="61"/>
      <c r="P32" s="62"/>
      <c r="Q32" s="37">
        <f t="shared" si="0"/>
        <v>306173.71920999995</v>
      </c>
      <c r="R32" s="38">
        <v>304557268.00999999</v>
      </c>
      <c r="S32" s="39">
        <v>304553971.80000001</v>
      </c>
      <c r="T32" s="40">
        <v>0.99472047697571553</v>
      </c>
      <c r="U32" s="41">
        <v>0.99470971115947082</v>
      </c>
      <c r="V32" s="35"/>
      <c r="AB32" s="39">
        <v>306173719.20999998</v>
      </c>
    </row>
    <row r="33" spans="1:28" ht="15" customHeight="1" x14ac:dyDescent="0.2">
      <c r="A33" s="28"/>
      <c r="B33" s="59" t="s">
        <v>17</v>
      </c>
      <c r="C33" s="59"/>
      <c r="D33" s="59"/>
      <c r="E33" s="59"/>
      <c r="F33" s="59"/>
      <c r="G33" s="59"/>
      <c r="H33" s="59"/>
      <c r="I33" s="59"/>
      <c r="J33" s="59"/>
      <c r="K33" s="60"/>
      <c r="L33" s="36">
        <v>7</v>
      </c>
      <c r="M33" s="36">
        <v>3</v>
      </c>
      <c r="N33" s="61"/>
      <c r="O33" s="61"/>
      <c r="P33" s="62"/>
      <c r="Q33" s="37">
        <f t="shared" si="0"/>
        <v>54942.383020000001</v>
      </c>
      <c r="R33" s="38">
        <v>54898285.270000003</v>
      </c>
      <c r="S33" s="39">
        <v>54898285.270000003</v>
      </c>
      <c r="T33" s="40">
        <v>0.99919738191945651</v>
      </c>
      <c r="U33" s="41">
        <v>0.99919738191945651</v>
      </c>
      <c r="V33" s="35"/>
      <c r="AB33" s="39">
        <v>54942383.020000003</v>
      </c>
    </row>
    <row r="34" spans="1:28" ht="15" customHeight="1" x14ac:dyDescent="0.2">
      <c r="A34" s="28"/>
      <c r="B34" s="59" t="s">
        <v>16</v>
      </c>
      <c r="C34" s="59"/>
      <c r="D34" s="59"/>
      <c r="E34" s="59"/>
      <c r="F34" s="59"/>
      <c r="G34" s="59"/>
      <c r="H34" s="59"/>
      <c r="I34" s="59"/>
      <c r="J34" s="59"/>
      <c r="K34" s="60"/>
      <c r="L34" s="36">
        <v>7</v>
      </c>
      <c r="M34" s="36">
        <v>7</v>
      </c>
      <c r="N34" s="61"/>
      <c r="O34" s="61"/>
      <c r="P34" s="62"/>
      <c r="Q34" s="37">
        <f t="shared" si="0"/>
        <v>6169.6892500000004</v>
      </c>
      <c r="R34" s="38">
        <v>5796643.25</v>
      </c>
      <c r="S34" s="39">
        <v>5796643.25</v>
      </c>
      <c r="T34" s="40">
        <v>0.93953569055362063</v>
      </c>
      <c r="U34" s="41">
        <v>0.93953569055362063</v>
      </c>
      <c r="V34" s="35"/>
      <c r="AB34" s="39">
        <v>6169689.25</v>
      </c>
    </row>
    <row r="35" spans="1:28" ht="15" customHeight="1" x14ac:dyDescent="0.2">
      <c r="A35" s="28"/>
      <c r="B35" s="59" t="s">
        <v>15</v>
      </c>
      <c r="C35" s="59"/>
      <c r="D35" s="59"/>
      <c r="E35" s="59"/>
      <c r="F35" s="59"/>
      <c r="G35" s="59"/>
      <c r="H35" s="59"/>
      <c r="I35" s="59"/>
      <c r="J35" s="59"/>
      <c r="K35" s="60"/>
      <c r="L35" s="36">
        <v>7</v>
      </c>
      <c r="M35" s="36">
        <v>9</v>
      </c>
      <c r="N35" s="61"/>
      <c r="O35" s="61"/>
      <c r="P35" s="62"/>
      <c r="Q35" s="37">
        <f t="shared" si="0"/>
        <v>25820.286670000001</v>
      </c>
      <c r="R35" s="38">
        <v>25775254.219999999</v>
      </c>
      <c r="S35" s="39">
        <v>25775254.219999999</v>
      </c>
      <c r="T35" s="40">
        <v>0.99825592757448645</v>
      </c>
      <c r="U35" s="41">
        <v>0.99825592757448645</v>
      </c>
      <c r="V35" s="35"/>
      <c r="AB35" s="39">
        <v>25820286.670000002</v>
      </c>
    </row>
    <row r="36" spans="1:28" ht="15" customHeight="1" x14ac:dyDescent="0.2">
      <c r="A36" s="28"/>
      <c r="B36" s="59" t="s">
        <v>14</v>
      </c>
      <c r="C36" s="59"/>
      <c r="D36" s="59"/>
      <c r="E36" s="59"/>
      <c r="F36" s="59"/>
      <c r="G36" s="59"/>
      <c r="H36" s="59"/>
      <c r="I36" s="59"/>
      <c r="J36" s="59"/>
      <c r="K36" s="60"/>
      <c r="L36" s="36">
        <v>8</v>
      </c>
      <c r="M36" s="36">
        <v>0</v>
      </c>
      <c r="N36" s="61"/>
      <c r="O36" s="61"/>
      <c r="P36" s="62"/>
      <c r="Q36" s="37">
        <f t="shared" si="0"/>
        <v>36666.433270000001</v>
      </c>
      <c r="R36" s="38">
        <v>36666433.270000003</v>
      </c>
      <c r="S36" s="39">
        <v>36666433.270000003</v>
      </c>
      <c r="T36" s="40">
        <v>1</v>
      </c>
      <c r="U36" s="41">
        <v>1</v>
      </c>
      <c r="V36" s="35"/>
      <c r="AB36" s="39">
        <v>36666433.270000003</v>
      </c>
    </row>
    <row r="37" spans="1:28" ht="15" customHeight="1" x14ac:dyDescent="0.2">
      <c r="A37" s="28"/>
      <c r="B37" s="59" t="s">
        <v>13</v>
      </c>
      <c r="C37" s="59"/>
      <c r="D37" s="59"/>
      <c r="E37" s="59"/>
      <c r="F37" s="59"/>
      <c r="G37" s="59"/>
      <c r="H37" s="59"/>
      <c r="I37" s="59"/>
      <c r="J37" s="59"/>
      <c r="K37" s="60"/>
      <c r="L37" s="36">
        <v>8</v>
      </c>
      <c r="M37" s="36">
        <v>1</v>
      </c>
      <c r="N37" s="61"/>
      <c r="O37" s="61"/>
      <c r="P37" s="62"/>
      <c r="Q37" s="37">
        <f t="shared" si="0"/>
        <v>24083.28427</v>
      </c>
      <c r="R37" s="38">
        <v>24083284.27</v>
      </c>
      <c r="S37" s="39">
        <v>24083284.27</v>
      </c>
      <c r="T37" s="40">
        <v>1</v>
      </c>
      <c r="U37" s="41">
        <v>1</v>
      </c>
      <c r="V37" s="35"/>
      <c r="AB37" s="39">
        <v>24083284.27</v>
      </c>
    </row>
    <row r="38" spans="1:28" ht="15" customHeight="1" x14ac:dyDescent="0.2">
      <c r="A38" s="28"/>
      <c r="B38" s="59" t="s">
        <v>12</v>
      </c>
      <c r="C38" s="59"/>
      <c r="D38" s="59"/>
      <c r="E38" s="59"/>
      <c r="F38" s="59"/>
      <c r="G38" s="59"/>
      <c r="H38" s="59"/>
      <c r="I38" s="59"/>
      <c r="J38" s="59"/>
      <c r="K38" s="60"/>
      <c r="L38" s="36">
        <v>8</v>
      </c>
      <c r="M38" s="36">
        <v>4</v>
      </c>
      <c r="N38" s="61"/>
      <c r="O38" s="61"/>
      <c r="P38" s="62"/>
      <c r="Q38" s="37">
        <f t="shared" si="0"/>
        <v>12583.148999999999</v>
      </c>
      <c r="R38" s="38">
        <v>12583149</v>
      </c>
      <c r="S38" s="39">
        <v>12583149</v>
      </c>
      <c r="T38" s="40">
        <v>1</v>
      </c>
      <c r="U38" s="41">
        <v>1</v>
      </c>
      <c r="V38" s="35"/>
      <c r="AB38" s="39">
        <v>12583149</v>
      </c>
    </row>
    <row r="39" spans="1:28" ht="15" customHeight="1" x14ac:dyDescent="0.2">
      <c r="A39" s="28"/>
      <c r="B39" s="59" t="s">
        <v>11</v>
      </c>
      <c r="C39" s="59"/>
      <c r="D39" s="59"/>
      <c r="E39" s="59"/>
      <c r="F39" s="59"/>
      <c r="G39" s="59"/>
      <c r="H39" s="59"/>
      <c r="I39" s="59"/>
      <c r="J39" s="59"/>
      <c r="K39" s="60"/>
      <c r="L39" s="36">
        <v>9</v>
      </c>
      <c r="M39" s="36">
        <v>0</v>
      </c>
      <c r="N39" s="61"/>
      <c r="O39" s="61"/>
      <c r="P39" s="62"/>
      <c r="Q39" s="37">
        <f t="shared" si="0"/>
        <v>247.4</v>
      </c>
      <c r="R39" s="38">
        <v>247400</v>
      </c>
      <c r="S39" s="39">
        <v>247400</v>
      </c>
      <c r="T39" s="40">
        <v>1</v>
      </c>
      <c r="U39" s="41">
        <v>1</v>
      </c>
      <c r="V39" s="35"/>
      <c r="AB39" s="39">
        <v>247400</v>
      </c>
    </row>
    <row r="40" spans="1:28" ht="15" customHeight="1" x14ac:dyDescent="0.2">
      <c r="A40" s="28"/>
      <c r="B40" s="59" t="s">
        <v>10</v>
      </c>
      <c r="C40" s="59"/>
      <c r="D40" s="59"/>
      <c r="E40" s="59"/>
      <c r="F40" s="59"/>
      <c r="G40" s="59"/>
      <c r="H40" s="59"/>
      <c r="I40" s="59"/>
      <c r="J40" s="59"/>
      <c r="K40" s="60"/>
      <c r="L40" s="36">
        <v>9</v>
      </c>
      <c r="M40" s="36">
        <v>9</v>
      </c>
      <c r="N40" s="61"/>
      <c r="O40" s="61"/>
      <c r="P40" s="62"/>
      <c r="Q40" s="37">
        <f t="shared" si="0"/>
        <v>247.4</v>
      </c>
      <c r="R40" s="38">
        <v>247400</v>
      </c>
      <c r="S40" s="39">
        <v>247400</v>
      </c>
      <c r="T40" s="40">
        <v>1</v>
      </c>
      <c r="U40" s="41">
        <v>1</v>
      </c>
      <c r="V40" s="35"/>
      <c r="AB40" s="39">
        <v>247400</v>
      </c>
    </row>
    <row r="41" spans="1:28" ht="15" customHeight="1" x14ac:dyDescent="0.2">
      <c r="A41" s="28"/>
      <c r="B41" s="59" t="s">
        <v>9</v>
      </c>
      <c r="C41" s="59"/>
      <c r="D41" s="59"/>
      <c r="E41" s="59"/>
      <c r="F41" s="59"/>
      <c r="G41" s="59"/>
      <c r="H41" s="59"/>
      <c r="I41" s="59"/>
      <c r="J41" s="59"/>
      <c r="K41" s="60"/>
      <c r="L41" s="36">
        <v>10</v>
      </c>
      <c r="M41" s="36">
        <v>0</v>
      </c>
      <c r="N41" s="61"/>
      <c r="O41" s="61"/>
      <c r="P41" s="62"/>
      <c r="Q41" s="37">
        <f t="shared" si="0"/>
        <v>155725.10793999999</v>
      </c>
      <c r="R41" s="38">
        <v>155690904.19999999</v>
      </c>
      <c r="S41" s="39">
        <v>155690904.19999999</v>
      </c>
      <c r="T41" s="40">
        <v>0.99978035821934896</v>
      </c>
      <c r="U41" s="41">
        <v>0.99978035821934896</v>
      </c>
      <c r="V41" s="35"/>
      <c r="AB41" s="39">
        <v>155725107.94</v>
      </c>
    </row>
    <row r="42" spans="1:28" ht="15" customHeight="1" x14ac:dyDescent="0.2">
      <c r="A42" s="28"/>
      <c r="B42" s="59" t="s">
        <v>8</v>
      </c>
      <c r="C42" s="59"/>
      <c r="D42" s="59"/>
      <c r="E42" s="59"/>
      <c r="F42" s="59"/>
      <c r="G42" s="59"/>
      <c r="H42" s="59"/>
      <c r="I42" s="59"/>
      <c r="J42" s="59"/>
      <c r="K42" s="60"/>
      <c r="L42" s="36">
        <v>10</v>
      </c>
      <c r="M42" s="36">
        <v>2</v>
      </c>
      <c r="N42" s="61"/>
      <c r="O42" s="61"/>
      <c r="P42" s="62"/>
      <c r="Q42" s="37">
        <f t="shared" si="0"/>
        <v>5968.7201699999996</v>
      </c>
      <c r="R42" s="38">
        <v>5968048.9800000004</v>
      </c>
      <c r="S42" s="39">
        <v>5968048.9800000004</v>
      </c>
      <c r="T42" s="40">
        <v>0.99988754875737462</v>
      </c>
      <c r="U42" s="41">
        <v>0.99988754875737462</v>
      </c>
      <c r="V42" s="35"/>
      <c r="AB42" s="39">
        <v>5968720.1699999999</v>
      </c>
    </row>
    <row r="43" spans="1:28" ht="15" customHeight="1" x14ac:dyDescent="0.2">
      <c r="A43" s="28"/>
      <c r="B43" s="59" t="s">
        <v>7</v>
      </c>
      <c r="C43" s="59"/>
      <c r="D43" s="59"/>
      <c r="E43" s="59"/>
      <c r="F43" s="59"/>
      <c r="G43" s="59"/>
      <c r="H43" s="59"/>
      <c r="I43" s="59"/>
      <c r="J43" s="59"/>
      <c r="K43" s="60"/>
      <c r="L43" s="36">
        <v>10</v>
      </c>
      <c r="M43" s="36">
        <v>3</v>
      </c>
      <c r="N43" s="61"/>
      <c r="O43" s="61"/>
      <c r="P43" s="62"/>
      <c r="Q43" s="37">
        <f t="shared" si="0"/>
        <v>28386.300809999997</v>
      </c>
      <c r="R43" s="38">
        <v>28354009.399999999</v>
      </c>
      <c r="S43" s="39">
        <v>28354009.399999999</v>
      </c>
      <c r="T43" s="40">
        <v>0.99886242979611406</v>
      </c>
      <c r="U43" s="41">
        <v>0.99886242979611406</v>
      </c>
      <c r="V43" s="35"/>
      <c r="AB43" s="39">
        <v>28386300.809999999</v>
      </c>
    </row>
    <row r="44" spans="1:28" ht="15" customHeight="1" x14ac:dyDescent="0.2">
      <c r="A44" s="28"/>
      <c r="B44" s="59" t="s">
        <v>6</v>
      </c>
      <c r="C44" s="59"/>
      <c r="D44" s="59"/>
      <c r="E44" s="59"/>
      <c r="F44" s="59"/>
      <c r="G44" s="59"/>
      <c r="H44" s="59"/>
      <c r="I44" s="59"/>
      <c r="J44" s="59"/>
      <c r="K44" s="60"/>
      <c r="L44" s="36">
        <v>10</v>
      </c>
      <c r="M44" s="36">
        <v>4</v>
      </c>
      <c r="N44" s="61"/>
      <c r="O44" s="61"/>
      <c r="P44" s="62"/>
      <c r="Q44" s="37">
        <f t="shared" si="0"/>
        <v>116909.33160999999</v>
      </c>
      <c r="R44" s="38">
        <v>116909331.61</v>
      </c>
      <c r="S44" s="39">
        <v>116909331.61</v>
      </c>
      <c r="T44" s="40">
        <v>1</v>
      </c>
      <c r="U44" s="41">
        <v>1</v>
      </c>
      <c r="V44" s="35"/>
      <c r="AB44" s="39">
        <v>116909331.61</v>
      </c>
    </row>
    <row r="45" spans="1:28" ht="15" customHeight="1" x14ac:dyDescent="0.2">
      <c r="A45" s="28"/>
      <c r="B45" s="59" t="s">
        <v>5</v>
      </c>
      <c r="C45" s="59"/>
      <c r="D45" s="59"/>
      <c r="E45" s="59"/>
      <c r="F45" s="59"/>
      <c r="G45" s="59"/>
      <c r="H45" s="59"/>
      <c r="I45" s="59"/>
      <c r="J45" s="59"/>
      <c r="K45" s="60"/>
      <c r="L45" s="36">
        <v>10</v>
      </c>
      <c r="M45" s="36">
        <v>6</v>
      </c>
      <c r="N45" s="61"/>
      <c r="O45" s="61"/>
      <c r="P45" s="62"/>
      <c r="Q45" s="37">
        <f t="shared" si="0"/>
        <v>4460.7553499999995</v>
      </c>
      <c r="R45" s="38">
        <v>4459514.21</v>
      </c>
      <c r="S45" s="39">
        <v>4459514.21</v>
      </c>
      <c r="T45" s="40">
        <v>0.99972176461100926</v>
      </c>
      <c r="U45" s="41">
        <v>0.99972176461100926</v>
      </c>
      <c r="V45" s="35"/>
      <c r="AB45" s="39">
        <v>4460755.3499999996</v>
      </c>
    </row>
    <row r="46" spans="1:28" ht="15" customHeight="1" x14ac:dyDescent="0.2">
      <c r="A46" s="28"/>
      <c r="B46" s="59" t="s">
        <v>4</v>
      </c>
      <c r="C46" s="59"/>
      <c r="D46" s="59"/>
      <c r="E46" s="59"/>
      <c r="F46" s="59"/>
      <c r="G46" s="59"/>
      <c r="H46" s="59"/>
      <c r="I46" s="59"/>
      <c r="J46" s="59"/>
      <c r="K46" s="60"/>
      <c r="L46" s="36">
        <v>11</v>
      </c>
      <c r="M46" s="36">
        <v>0</v>
      </c>
      <c r="N46" s="61"/>
      <c r="O46" s="61"/>
      <c r="P46" s="62"/>
      <c r="Q46" s="37">
        <f t="shared" si="0"/>
        <v>12561.575060000001</v>
      </c>
      <c r="R46" s="38">
        <v>12561575.060000001</v>
      </c>
      <c r="S46" s="39">
        <v>12561575.060000001</v>
      </c>
      <c r="T46" s="40">
        <v>1</v>
      </c>
      <c r="U46" s="41">
        <v>1</v>
      </c>
      <c r="V46" s="35"/>
      <c r="AB46" s="39">
        <v>12561575.060000001</v>
      </c>
    </row>
    <row r="47" spans="1:28" ht="15" customHeight="1" x14ac:dyDescent="0.2">
      <c r="A47" s="28"/>
      <c r="B47" s="59" t="s">
        <v>3</v>
      </c>
      <c r="C47" s="59"/>
      <c r="D47" s="59"/>
      <c r="E47" s="59"/>
      <c r="F47" s="59"/>
      <c r="G47" s="59"/>
      <c r="H47" s="59"/>
      <c r="I47" s="59"/>
      <c r="J47" s="59"/>
      <c r="K47" s="60"/>
      <c r="L47" s="36">
        <v>11</v>
      </c>
      <c r="M47" s="36">
        <v>1</v>
      </c>
      <c r="N47" s="61"/>
      <c r="O47" s="61"/>
      <c r="P47" s="62"/>
      <c r="Q47" s="37">
        <f t="shared" si="0"/>
        <v>12561.575060000001</v>
      </c>
      <c r="R47" s="38">
        <v>12561575.060000001</v>
      </c>
      <c r="S47" s="39">
        <v>12561575.060000001</v>
      </c>
      <c r="T47" s="40">
        <v>1</v>
      </c>
      <c r="U47" s="41">
        <v>1</v>
      </c>
      <c r="V47" s="35"/>
      <c r="AB47" s="39">
        <v>12561575.060000001</v>
      </c>
    </row>
    <row r="48" spans="1:28" ht="15" customHeight="1" x14ac:dyDescent="0.2">
      <c r="A48" s="28"/>
      <c r="B48" s="59" t="s">
        <v>2</v>
      </c>
      <c r="C48" s="59"/>
      <c r="D48" s="59"/>
      <c r="E48" s="59"/>
      <c r="F48" s="59"/>
      <c r="G48" s="59"/>
      <c r="H48" s="59"/>
      <c r="I48" s="59"/>
      <c r="J48" s="59"/>
      <c r="K48" s="60"/>
      <c r="L48" s="36">
        <v>12</v>
      </c>
      <c r="M48" s="36">
        <v>0</v>
      </c>
      <c r="N48" s="61"/>
      <c r="O48" s="61"/>
      <c r="P48" s="62"/>
      <c r="Q48" s="37">
        <f t="shared" si="0"/>
        <v>28.845839999999999</v>
      </c>
      <c r="R48" s="38">
        <v>28845.84</v>
      </c>
      <c r="S48" s="39">
        <v>28845.84</v>
      </c>
      <c r="T48" s="40">
        <v>1</v>
      </c>
      <c r="U48" s="41">
        <v>1</v>
      </c>
      <c r="V48" s="35"/>
      <c r="AB48" s="39">
        <v>28845.84</v>
      </c>
    </row>
    <row r="49" spans="1:28" ht="15" customHeight="1" thickBot="1" x14ac:dyDescent="0.25">
      <c r="A49" s="28"/>
      <c r="B49" s="63" t="s">
        <v>1</v>
      </c>
      <c r="C49" s="63"/>
      <c r="D49" s="63"/>
      <c r="E49" s="63"/>
      <c r="F49" s="63"/>
      <c r="G49" s="63"/>
      <c r="H49" s="63"/>
      <c r="I49" s="63"/>
      <c r="J49" s="63"/>
      <c r="K49" s="64"/>
      <c r="L49" s="42">
        <v>12</v>
      </c>
      <c r="M49" s="42">
        <v>2</v>
      </c>
      <c r="N49" s="65"/>
      <c r="O49" s="65"/>
      <c r="P49" s="66"/>
      <c r="Q49" s="43">
        <f t="shared" si="0"/>
        <v>28.845839999999999</v>
      </c>
      <c r="R49" s="44">
        <v>28845.84</v>
      </c>
      <c r="S49" s="45">
        <v>28845.84</v>
      </c>
      <c r="T49" s="46">
        <v>1</v>
      </c>
      <c r="U49" s="47">
        <v>1</v>
      </c>
      <c r="V49" s="35"/>
      <c r="AB49" s="45">
        <v>28845.84</v>
      </c>
    </row>
    <row r="50" spans="1:28" ht="19.5" customHeight="1" thickBot="1" x14ac:dyDescent="0.25">
      <c r="A50" s="28"/>
      <c r="B50" s="48"/>
      <c r="C50" s="49" t="s">
        <v>0</v>
      </c>
      <c r="D50" s="50"/>
      <c r="E50" s="50"/>
      <c r="F50" s="50"/>
      <c r="G50" s="50"/>
      <c r="H50" s="50"/>
      <c r="I50" s="50"/>
      <c r="J50" s="50"/>
      <c r="K50" s="50">
        <v>0</v>
      </c>
      <c r="L50" s="50"/>
      <c r="M50" s="50"/>
      <c r="N50" s="50">
        <v>0</v>
      </c>
      <c r="O50" s="50">
        <v>0</v>
      </c>
      <c r="P50" s="51">
        <v>0</v>
      </c>
      <c r="Q50" s="71">
        <f>Q10+Q18+Q20+Q23+Q27+Q30+Q36+Q39+Q41+Q46+Q48</f>
        <v>878182.29252000002</v>
      </c>
      <c r="R50" s="52">
        <v>874037903.72000003</v>
      </c>
      <c r="S50" s="50">
        <v>874034707.50999999</v>
      </c>
      <c r="T50" s="53">
        <v>0.99527977757759867</v>
      </c>
      <c r="U50" s="54">
        <v>0.99527613800640335</v>
      </c>
      <c r="V50" s="55"/>
      <c r="AB50" s="50">
        <v>878183123.38999999</v>
      </c>
    </row>
    <row r="51" spans="1:28" ht="25.5" customHeight="1" x14ac:dyDescent="0.2">
      <c r="A51" s="55"/>
      <c r="B51" s="56"/>
      <c r="C51" s="57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AB51" s="10"/>
    </row>
    <row r="52" spans="1:28" ht="11.25" customHeight="1" x14ac:dyDescent="0.2">
      <c r="A52" s="55"/>
      <c r="B52" s="57"/>
      <c r="C52" s="57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AB52" s="10"/>
    </row>
  </sheetData>
  <mergeCells count="83">
    <mergeCell ref="B10:K10"/>
    <mergeCell ref="N10:P10"/>
    <mergeCell ref="B18:K18"/>
    <mergeCell ref="N18:P18"/>
    <mergeCell ref="B20:K20"/>
    <mergeCell ref="N20:P20"/>
    <mergeCell ref="B14:K14"/>
    <mergeCell ref="N14:P14"/>
    <mergeCell ref="B15:K15"/>
    <mergeCell ref="N15:P15"/>
    <mergeCell ref="B11:K11"/>
    <mergeCell ref="N11:P11"/>
    <mergeCell ref="B12:K12"/>
    <mergeCell ref="N12:P12"/>
    <mergeCell ref="B13:K13"/>
    <mergeCell ref="N13:P13"/>
    <mergeCell ref="B27:K27"/>
    <mergeCell ref="N27:P27"/>
    <mergeCell ref="B30:K30"/>
    <mergeCell ref="N30:P30"/>
    <mergeCell ref="B25:K25"/>
    <mergeCell ref="N25:P25"/>
    <mergeCell ref="B26:K26"/>
    <mergeCell ref="N26:P26"/>
    <mergeCell ref="B28:K28"/>
    <mergeCell ref="N28:P28"/>
    <mergeCell ref="B29:K29"/>
    <mergeCell ref="N29:P29"/>
    <mergeCell ref="B16:K16"/>
    <mergeCell ref="N16:P16"/>
    <mergeCell ref="B17:K17"/>
    <mergeCell ref="N17:P17"/>
    <mergeCell ref="B19:K19"/>
    <mergeCell ref="N19:P19"/>
    <mergeCell ref="B21:K21"/>
    <mergeCell ref="N21:P21"/>
    <mergeCell ref="B22:K22"/>
    <mergeCell ref="N22:P22"/>
    <mergeCell ref="B24:K24"/>
    <mergeCell ref="N24:P24"/>
    <mergeCell ref="B23:K23"/>
    <mergeCell ref="N23:P23"/>
    <mergeCell ref="B31:K31"/>
    <mergeCell ref="N31:P31"/>
    <mergeCell ref="B32:K32"/>
    <mergeCell ref="N32:P32"/>
    <mergeCell ref="B33:K33"/>
    <mergeCell ref="N33:P33"/>
    <mergeCell ref="N42:P42"/>
    <mergeCell ref="B34:K34"/>
    <mergeCell ref="N34:P34"/>
    <mergeCell ref="B35:K35"/>
    <mergeCell ref="N35:P35"/>
    <mergeCell ref="B37:K37"/>
    <mergeCell ref="N37:P37"/>
    <mergeCell ref="B39:K39"/>
    <mergeCell ref="N39:P39"/>
    <mergeCell ref="B41:K41"/>
    <mergeCell ref="N41:P41"/>
    <mergeCell ref="B40:K40"/>
    <mergeCell ref="N40:P40"/>
    <mergeCell ref="B49:K49"/>
    <mergeCell ref="N49:P49"/>
    <mergeCell ref="B46:K46"/>
    <mergeCell ref="N46:P46"/>
    <mergeCell ref="B48:K48"/>
    <mergeCell ref="N48:P48"/>
    <mergeCell ref="AC8:AT8"/>
    <mergeCell ref="AC9:AT9"/>
    <mergeCell ref="AC10:AT10"/>
    <mergeCell ref="B47:K47"/>
    <mergeCell ref="N47:P47"/>
    <mergeCell ref="B43:K43"/>
    <mergeCell ref="N43:P43"/>
    <mergeCell ref="B44:K44"/>
    <mergeCell ref="N44:P44"/>
    <mergeCell ref="B45:K45"/>
    <mergeCell ref="N45:P45"/>
    <mergeCell ref="B38:K38"/>
    <mergeCell ref="N38:P38"/>
    <mergeCell ref="B36:K36"/>
    <mergeCell ref="N36:P36"/>
    <mergeCell ref="B42:K42"/>
  </mergeCells>
  <pageMargins left="0.39370078740157483" right="0.39370078740157483" top="0.19685039370078741" bottom="0" header="0.51181102362204722" footer="0.51181102362204722"/>
  <pageSetup paperSize="9" scale="90" fitToHeight="0" orientation="portrait" verticalDpi="0" r:id="rId1"/>
  <headerFooter alignWithMargins="0">
    <oddHeader>&amp;CСтраница &amp;P из 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Бюджет_3</vt:lpstr>
      <vt:lpstr>Бюджет_3!Заголовки_для_печати</vt:lpstr>
      <vt:lpstr>Бюджет_3!Область_печати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2024-01-09T04:12:06Z</cp:lastPrinted>
  <dcterms:created xsi:type="dcterms:W3CDTF">2024-01-09T04:04:27Z</dcterms:created>
  <dcterms:modified xsi:type="dcterms:W3CDTF">2024-01-17T07:17:24Z</dcterms:modified>
</cp:coreProperties>
</file>