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14355" windowHeight="46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60" i="1" l="1"/>
  <c r="H60" i="1"/>
  <c r="I60" i="1"/>
  <c r="J60" i="1"/>
  <c r="G21" i="1"/>
  <c r="H21" i="1"/>
  <c r="I21" i="1"/>
  <c r="J21" i="1"/>
  <c r="F18" i="1"/>
  <c r="F19" i="1"/>
  <c r="F20" i="1"/>
  <c r="F17" i="1"/>
  <c r="F21" i="1" s="1"/>
  <c r="F57" i="1" l="1"/>
  <c r="F58" i="1"/>
  <c r="F59" i="1"/>
  <c r="F56" i="1"/>
  <c r="F60" i="1" s="1"/>
  <c r="G47" i="1"/>
  <c r="H47" i="1"/>
  <c r="I47" i="1"/>
  <c r="J47" i="1"/>
  <c r="G52" i="1"/>
  <c r="H52" i="1"/>
  <c r="I52" i="1"/>
  <c r="J52" i="1"/>
  <c r="F50" i="1"/>
  <c r="G25" i="1"/>
  <c r="H25" i="1"/>
  <c r="I25" i="1"/>
  <c r="J25" i="1"/>
  <c r="G15" i="1"/>
  <c r="H15" i="1"/>
  <c r="I15" i="1"/>
  <c r="J15" i="1"/>
  <c r="G9" i="1"/>
  <c r="H9" i="1"/>
  <c r="I9" i="1"/>
  <c r="J9" i="1"/>
  <c r="F24" i="1"/>
  <c r="F54" i="1"/>
  <c r="F23" i="1"/>
  <c r="F25" i="1" s="1"/>
  <c r="F40" i="1"/>
  <c r="F41" i="1"/>
  <c r="F38" i="1"/>
  <c r="F37" i="1"/>
  <c r="F36" i="1"/>
  <c r="F12" i="1"/>
  <c r="F13" i="1"/>
  <c r="F14" i="1"/>
  <c r="F11" i="1"/>
  <c r="F7" i="1"/>
  <c r="F9" i="1" s="1"/>
  <c r="F8" i="1"/>
  <c r="F51" i="1"/>
  <c r="F49" i="1"/>
  <c r="F52" i="1" s="1"/>
  <c r="F46" i="1"/>
  <c r="F45" i="1"/>
  <c r="F44" i="1"/>
  <c r="F47" i="1" s="1"/>
  <c r="F39" i="1"/>
  <c r="H32" i="1"/>
  <c r="H42" i="1" s="1"/>
  <c r="I32" i="1"/>
  <c r="J32" i="1"/>
  <c r="J42" i="1" s="1"/>
  <c r="G32" i="1"/>
  <c r="G42" i="1" s="1"/>
  <c r="F33" i="1"/>
  <c r="F34" i="1"/>
  <c r="F35" i="1"/>
  <c r="F31" i="1"/>
  <c r="F42" i="1" l="1"/>
  <c r="F62" i="1" s="1"/>
  <c r="F32" i="1"/>
  <c r="H62" i="1"/>
  <c r="F15" i="1"/>
  <c r="G62" i="1"/>
  <c r="I42" i="1"/>
  <c r="I62" i="1" s="1"/>
  <c r="J62" i="1"/>
</calcChain>
</file>

<file path=xl/sharedStrings.xml><?xml version="1.0" encoding="utf-8"?>
<sst xmlns="http://schemas.openxmlformats.org/spreadsheetml/2006/main" count="160" uniqueCount="100">
  <si>
    <t>Наименование мероприятия</t>
  </si>
  <si>
    <t>Сроки исполнения</t>
  </si>
  <si>
    <t>Мощность объекта</t>
  </si>
  <si>
    <t>Ответственные исполнители</t>
  </si>
  <si>
    <t>Источники финансирования</t>
  </si>
  <si>
    <t>ФБ</t>
  </si>
  <si>
    <t>РБ</t>
  </si>
  <si>
    <t>МБ</t>
  </si>
  <si>
    <t>ВБ</t>
  </si>
  <si>
    <t>в том числе за счет</t>
  </si>
  <si>
    <t>Образование</t>
  </si>
  <si>
    <t>2018-2019</t>
  </si>
  <si>
    <t>Минобрнауки Республики Тыва, Минстрой Республики Тыва, администрация г. Ак-Довурака (по согласованию)</t>
  </si>
  <si>
    <t>Необходимо уточнить</t>
  </si>
  <si>
    <t>Объемы финансирования (тыс. рублей)</t>
  </si>
  <si>
    <t>Культура</t>
  </si>
  <si>
    <t>1. Разработка и утверждение НПА в сфере культуры, туризма и дополнительного образования</t>
  </si>
  <si>
    <t>2018 год</t>
  </si>
  <si>
    <t>2018-2019 гг.</t>
  </si>
  <si>
    <t>Управление культуры администрации г. Ак-Довурак</t>
  </si>
  <si>
    <t>2. Развитие и сохранение традиционной культуры</t>
  </si>
  <si>
    <t>2018-2030 гг.</t>
  </si>
  <si>
    <t>4. Укрепление и модернизация МТБ Дворца культуры</t>
  </si>
  <si>
    <t>Министерство культуры Республики Тыва,Управление культуры администрации г. Ак-Довурак</t>
  </si>
  <si>
    <t>Муниципальная программа "Развитие культуры в г. Ак-Довурак"</t>
  </si>
  <si>
    <t>1. Строительство детского сада на 280 мест</t>
  </si>
  <si>
    <t>3. Подготовка кадров и повышение квалификации работников культуры</t>
  </si>
  <si>
    <t>Молодежь и спорт</t>
  </si>
  <si>
    <t>5. Строительство универсальной спортивной площадки</t>
  </si>
  <si>
    <t>Минмолодежи Республики Тыва, Минстрой Республики Тыва, администрация г. Ак-Довурака (по согласованию)</t>
  </si>
  <si>
    <t>государственная программа РФ "Развитие физической культуры и спорта", ГП РТ "Развитие физической культуры и спорта до 2020 года"</t>
  </si>
  <si>
    <t>Жилищно-коммунальное хозяйство</t>
  </si>
  <si>
    <t>6. Завершение строительства котельной</t>
  </si>
  <si>
    <t>2018-2020 гг.</t>
  </si>
  <si>
    <t>Минтопэнерго Республики Тыва, Минстрой Республики Тыва, администрация г. Ак-Довурака (по согласованию)</t>
  </si>
  <si>
    <t>ГП РТ "Повышение эффективности и надежности функционирования  ЖКХ Республики Тыва на 2014-2020 годы"</t>
  </si>
  <si>
    <t>7. Модернизация водозабора</t>
  </si>
  <si>
    <t xml:space="preserve"> Минстрой Республики Тыва, администрация г. Ак-Довурака (по согласованию)</t>
  </si>
  <si>
    <t>8. Модернизация существующмх сетей водоснабжения и водоотведения</t>
  </si>
  <si>
    <t>9. Разработка ПСД и строительство очистных сооружений</t>
  </si>
  <si>
    <t>10. Модернизация КНС № 5,6,7,8,9</t>
  </si>
  <si>
    <t>11.Приобретение специализированной коммунальной техники</t>
  </si>
  <si>
    <t>2019-2020 гг.</t>
  </si>
  <si>
    <t>11.1 Автокран</t>
  </si>
  <si>
    <t>11.3 Ямобур БМ-205Д</t>
  </si>
  <si>
    <t>11.2 Автоцистерна водовоз для питьевой воды</t>
  </si>
  <si>
    <t>2019 г.</t>
  </si>
  <si>
    <t>12. Реконструкция сетей теплоснабжения</t>
  </si>
  <si>
    <t>13. Строительство квартала малоэтажной застройки</t>
  </si>
  <si>
    <t>14. Строительство домов для детей-сирот</t>
  </si>
  <si>
    <t>Дорожное хозяйство</t>
  </si>
  <si>
    <t>15.Строительство светофора на перекрестке улиц Данзырык Калдар-оола и Заводская, Данзырык Калдар-оола  и Молодежная</t>
  </si>
  <si>
    <t>Министерство дорожно-транспортного комплекса, администрация г. Ак-Довурак</t>
  </si>
  <si>
    <t>Программа «Безопасный город»</t>
  </si>
  <si>
    <t>16. Реконструкция дороги Данзырык Калдар-оола (от кругового поста до ул. Центральная)</t>
  </si>
  <si>
    <t>ГП "Развитие транспортной системы РТ на 2017-2019 годы" подпрогрпмма "Автомобильные дороги и дорожное хозяйство на 2017-2019 годы"</t>
  </si>
  <si>
    <t>17. Установка пешеходных ограждений на ул. Данзырык Калдар-оола и Центральная</t>
  </si>
  <si>
    <t>Благоустройство</t>
  </si>
  <si>
    <t>18. Благоустройство дворовых территорий</t>
  </si>
  <si>
    <t>2018-2022</t>
  </si>
  <si>
    <t>Проект "Формирование комфортной городской среды", МП "Формирование комфортной городской среды в г. Ак-Довурак на 2018-2022 годы"</t>
  </si>
  <si>
    <t>Администрация г. Ак-Довурак</t>
  </si>
  <si>
    <t>2018-2030</t>
  </si>
  <si>
    <t>Муниципальная программа "Муниципальное хозяйство"</t>
  </si>
  <si>
    <t>Здравоохранение</t>
  </si>
  <si>
    <t>2. Организация детского центра по присмотру за детьми дошкольного возраста</t>
  </si>
  <si>
    <t>19.Организация ритуальных услуг на территории города</t>
  </si>
  <si>
    <t>20. Мероприятия по благоустройству</t>
  </si>
  <si>
    <t>21. Строительство детского центра здоровья</t>
  </si>
  <si>
    <t>Мероприятия стратегии социально-экономического развития г. Ак-Довурак до 2030 года</t>
  </si>
  <si>
    <t>2020 г.</t>
  </si>
  <si>
    <t>Минобрнауки Республики Тыва, администрация г. Ак-Довурака, ИП  (по согласованию)</t>
  </si>
  <si>
    <t>11.4 Погрузчик LG 952</t>
  </si>
  <si>
    <t>11.5 КО-829Б полив,плуж,щет КАМАЗ</t>
  </si>
  <si>
    <t>11.6 Автовышка ПСС-131 на базе ЗИЛ 433362</t>
  </si>
  <si>
    <t>2018-2030 г.</t>
  </si>
  <si>
    <t>2018 -2019 гг.</t>
  </si>
  <si>
    <t>Администрация г. Ак-Довурака (по согласованию), ИП</t>
  </si>
  <si>
    <t>Администрация г. Ак-Довурак,МУ МПП ЖКХ</t>
  </si>
  <si>
    <t>6. Установка уличных тренажеров</t>
  </si>
  <si>
    <t>2019-2022 гг.</t>
  </si>
  <si>
    <t>МП "Развитие физической культуры и спорта в г. Ак-Довурак"</t>
  </si>
  <si>
    <t>ИТОГО по МЕРОПРИЯТИЯМ</t>
  </si>
  <si>
    <t>ИТОГО</t>
  </si>
  <si>
    <t>Туризм</t>
  </si>
  <si>
    <t>Производство строительных материалов</t>
  </si>
  <si>
    <t>22. Производство строительного кирпича</t>
  </si>
  <si>
    <t>23. Открытие сварочного цеха для приозводства металлических изделий</t>
  </si>
  <si>
    <t>24. Приобретение мини дробильного оборудования для производства ПГС</t>
  </si>
  <si>
    <t>25. Открытие мини асфальтового завода</t>
  </si>
  <si>
    <t>2018 г.</t>
  </si>
  <si>
    <t>ИП</t>
  </si>
  <si>
    <t>2021 -2022 гг.</t>
  </si>
  <si>
    <t>5.Создание образцового стойбища на территории г. Ак-Довурак</t>
  </si>
  <si>
    <t>6.Создание хостелла при Дворце культуры г. Ак-Довурак</t>
  </si>
  <si>
    <t>7.Создание турбазы в местечке Ак Барун-Хемчикского кожууна</t>
  </si>
  <si>
    <t>8. Создание клуба для пешеходного туризма</t>
  </si>
  <si>
    <t>2017-2018 гг.</t>
  </si>
  <si>
    <t>2018-2021 гг.</t>
  </si>
  <si>
    <t>Управление культуры администрации г. Ак-Довурак, Администрация г. Ак-Довурак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</si>
</sst>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topLeftCell="A48" zoomScaleNormal="100" workbookViewId="0">
      <selection activeCell="A61" sqref="A61:J62"/>
    </sheetView>
  </sheetViews>
  <sheetFormatPr defaultRowHeight="15" x14ac:dyDescent="0.25"/>
  <cols>
    <col min="1" max="1" width="33.85546875" customWidth="1"/>
    <col min="2" max="2" width="13" customWidth="1"/>
    <col min="3" max="3" width="12.7109375" customWidth="1"/>
    <col min="4" max="4" width="28.85546875" customWidth="1"/>
    <col min="5" max="5" width="19.7109375" customWidth="1"/>
    <col min="6" max="6" width="12.85546875" customWidth="1"/>
    <col min="7" max="7" width="11.5703125" bestFit="1" customWidth="1"/>
    <col min="8" max="10" width="9.28515625" bestFit="1" customWidth="1"/>
  </cols>
  <sheetData>
    <row r="2" spans="1:10" x14ac:dyDescent="0.25">
      <c r="A2" s="49" t="s">
        <v>69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ht="45" customHeight="1" x14ac:dyDescent="0.25">
      <c r="A4" s="54" t="s">
        <v>0</v>
      </c>
      <c r="B4" s="41" t="s">
        <v>2</v>
      </c>
      <c r="C4" s="41" t="s">
        <v>1</v>
      </c>
      <c r="D4" s="41" t="s">
        <v>3</v>
      </c>
      <c r="E4" s="41" t="s">
        <v>4</v>
      </c>
      <c r="F4" s="41" t="s">
        <v>14</v>
      </c>
      <c r="G4" s="51" t="s">
        <v>9</v>
      </c>
      <c r="H4" s="52"/>
      <c r="I4" s="52"/>
      <c r="J4" s="53"/>
    </row>
    <row r="5" spans="1:10" x14ac:dyDescent="0.25">
      <c r="A5" s="54"/>
      <c r="B5" s="41"/>
      <c r="C5" s="41"/>
      <c r="D5" s="41"/>
      <c r="E5" s="41"/>
      <c r="F5" s="41"/>
      <c r="G5" s="35" t="s">
        <v>5</v>
      </c>
      <c r="H5" s="35" t="s">
        <v>6</v>
      </c>
      <c r="I5" s="35" t="s">
        <v>7</v>
      </c>
      <c r="J5" s="35" t="s">
        <v>8</v>
      </c>
    </row>
    <row r="6" spans="1:10" x14ac:dyDescent="0.25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87" customHeight="1" x14ac:dyDescent="0.25">
      <c r="A7" s="8" t="s">
        <v>25</v>
      </c>
      <c r="B7" s="5"/>
      <c r="C7" s="1" t="s">
        <v>18</v>
      </c>
      <c r="D7" s="6" t="s">
        <v>12</v>
      </c>
      <c r="E7" s="6" t="s">
        <v>13</v>
      </c>
      <c r="F7" s="22">
        <f>G7+H7+I7+J7</f>
        <v>195882.2</v>
      </c>
      <c r="G7" s="7">
        <v>195882.2</v>
      </c>
      <c r="H7" s="5"/>
      <c r="I7" s="5"/>
      <c r="J7" s="5"/>
    </row>
    <row r="8" spans="1:10" ht="63" x14ac:dyDescent="0.25">
      <c r="A8" s="16" t="s">
        <v>65</v>
      </c>
      <c r="B8" s="9"/>
      <c r="C8" s="22" t="s">
        <v>70</v>
      </c>
      <c r="D8" s="6" t="s">
        <v>71</v>
      </c>
      <c r="E8" s="9"/>
      <c r="F8" s="22">
        <f>G8+H8+I8+J8</f>
        <v>5200</v>
      </c>
      <c r="G8" s="22"/>
      <c r="H8" s="22"/>
      <c r="I8" s="22">
        <v>200</v>
      </c>
      <c r="J8" s="22">
        <v>5000</v>
      </c>
    </row>
    <row r="9" spans="1:10" ht="15.75" x14ac:dyDescent="0.25">
      <c r="A9" s="30" t="s">
        <v>83</v>
      </c>
      <c r="B9" s="9"/>
      <c r="C9" s="25"/>
      <c r="D9" s="6"/>
      <c r="E9" s="9"/>
      <c r="F9" s="29">
        <f>F7+F8</f>
        <v>201082.2</v>
      </c>
      <c r="G9" s="29">
        <f t="shared" ref="G9:J9" si="0">G7+G8</f>
        <v>195882.2</v>
      </c>
      <c r="H9" s="29">
        <f t="shared" si="0"/>
        <v>0</v>
      </c>
      <c r="I9" s="29">
        <f t="shared" si="0"/>
        <v>200</v>
      </c>
      <c r="J9" s="29">
        <f t="shared" si="0"/>
        <v>5000</v>
      </c>
    </row>
    <row r="10" spans="1:10" x14ac:dyDescent="0.25">
      <c r="A10" s="50" t="s">
        <v>15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45" x14ac:dyDescent="0.25">
      <c r="A11" s="8" t="s">
        <v>16</v>
      </c>
      <c r="B11" s="9"/>
      <c r="C11" s="9" t="s">
        <v>17</v>
      </c>
      <c r="D11" s="2" t="s">
        <v>19</v>
      </c>
      <c r="E11" s="9"/>
      <c r="F11" s="22">
        <f>G11+H11+I11+J11</f>
        <v>0</v>
      </c>
      <c r="G11" s="1">
        <v>0</v>
      </c>
      <c r="H11" s="1">
        <v>0</v>
      </c>
      <c r="I11" s="1">
        <v>0</v>
      </c>
      <c r="J11" s="1">
        <v>0</v>
      </c>
    </row>
    <row r="12" spans="1:10" ht="60" x14ac:dyDescent="0.25">
      <c r="A12" s="8" t="s">
        <v>20</v>
      </c>
      <c r="B12" s="9"/>
      <c r="C12" s="9" t="s">
        <v>21</v>
      </c>
      <c r="D12" s="2" t="s">
        <v>19</v>
      </c>
      <c r="E12" s="2" t="s">
        <v>24</v>
      </c>
      <c r="F12" s="22">
        <f t="shared" ref="F12:F24" si="1">G12+H12+I12+J12</f>
        <v>3900</v>
      </c>
      <c r="G12" s="9"/>
      <c r="H12" s="9"/>
      <c r="I12" s="25">
        <v>3900</v>
      </c>
      <c r="J12" s="9"/>
    </row>
    <row r="13" spans="1:10" ht="60" x14ac:dyDescent="0.25">
      <c r="A13" s="8" t="s">
        <v>26</v>
      </c>
      <c r="B13" s="9"/>
      <c r="C13" s="9" t="s">
        <v>21</v>
      </c>
      <c r="D13" s="2" t="s">
        <v>23</v>
      </c>
      <c r="E13" s="2" t="s">
        <v>24</v>
      </c>
      <c r="F13" s="22">
        <f t="shared" si="1"/>
        <v>250</v>
      </c>
      <c r="G13" s="22"/>
      <c r="H13" s="22"/>
      <c r="I13" s="22"/>
      <c r="J13" s="22">
        <v>250</v>
      </c>
    </row>
    <row r="14" spans="1:10" ht="60" x14ac:dyDescent="0.25">
      <c r="A14" s="8" t="s">
        <v>22</v>
      </c>
      <c r="B14" s="9"/>
      <c r="C14" s="9" t="s">
        <v>21</v>
      </c>
      <c r="D14" s="2" t="s">
        <v>23</v>
      </c>
      <c r="E14" s="2" t="s">
        <v>24</v>
      </c>
      <c r="F14" s="22">
        <f t="shared" si="1"/>
        <v>2600</v>
      </c>
      <c r="G14" s="22"/>
      <c r="H14" s="22"/>
      <c r="I14" s="22">
        <v>1300</v>
      </c>
      <c r="J14" s="22">
        <v>1300</v>
      </c>
    </row>
    <row r="15" spans="1:10" x14ac:dyDescent="0.25">
      <c r="A15" s="31" t="s">
        <v>83</v>
      </c>
      <c r="B15" s="9"/>
      <c r="C15" s="9"/>
      <c r="D15" s="24"/>
      <c r="E15" s="24"/>
      <c r="F15" s="29">
        <f>F11+F12+F13+F14</f>
        <v>6750</v>
      </c>
      <c r="G15" s="29">
        <f t="shared" ref="G15:J15" si="2">G11+G12+G13+G14</f>
        <v>0</v>
      </c>
      <c r="H15" s="29">
        <f t="shared" si="2"/>
        <v>0</v>
      </c>
      <c r="I15" s="29">
        <f t="shared" si="2"/>
        <v>5200</v>
      </c>
      <c r="J15" s="29">
        <f t="shared" si="2"/>
        <v>1550</v>
      </c>
    </row>
    <row r="16" spans="1:10" x14ac:dyDescent="0.25">
      <c r="A16" s="42" t="s">
        <v>84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0" ht="60" customHeight="1" x14ac:dyDescent="0.25">
      <c r="A17" s="8" t="s">
        <v>93</v>
      </c>
      <c r="B17" s="9"/>
      <c r="C17" s="36" t="s">
        <v>18</v>
      </c>
      <c r="D17" s="24" t="s">
        <v>99</v>
      </c>
      <c r="E17" s="24" t="s">
        <v>24</v>
      </c>
      <c r="F17" s="25">
        <f t="shared" si="1"/>
        <v>400</v>
      </c>
      <c r="G17" s="25"/>
      <c r="H17" s="25"/>
      <c r="I17" s="25">
        <v>200</v>
      </c>
      <c r="J17" s="25">
        <v>200</v>
      </c>
    </row>
    <row r="18" spans="1:10" ht="63" customHeight="1" x14ac:dyDescent="0.25">
      <c r="A18" s="8" t="s">
        <v>94</v>
      </c>
      <c r="B18" s="9"/>
      <c r="C18" s="36" t="s">
        <v>97</v>
      </c>
      <c r="D18" s="24" t="s">
        <v>99</v>
      </c>
      <c r="E18" s="24" t="s">
        <v>24</v>
      </c>
      <c r="F18" s="25">
        <f t="shared" si="1"/>
        <v>60</v>
      </c>
      <c r="G18" s="25"/>
      <c r="H18" s="25"/>
      <c r="I18" s="25"/>
      <c r="J18" s="25">
        <v>60</v>
      </c>
    </row>
    <row r="19" spans="1:10" ht="60" x14ac:dyDescent="0.25">
      <c r="A19" s="8" t="s">
        <v>95</v>
      </c>
      <c r="B19" s="9"/>
      <c r="C19" s="36" t="s">
        <v>98</v>
      </c>
      <c r="D19" s="24" t="s">
        <v>99</v>
      </c>
      <c r="E19" s="24" t="s">
        <v>24</v>
      </c>
      <c r="F19" s="25">
        <f t="shared" si="1"/>
        <v>1000</v>
      </c>
      <c r="G19" s="25"/>
      <c r="H19" s="25"/>
      <c r="I19" s="25"/>
      <c r="J19" s="25">
        <v>1000</v>
      </c>
    </row>
    <row r="20" spans="1:10" ht="60" x14ac:dyDescent="0.25">
      <c r="A20" s="8" t="s">
        <v>96</v>
      </c>
      <c r="B20" s="9"/>
      <c r="C20" s="36" t="s">
        <v>46</v>
      </c>
      <c r="D20" s="24" t="s">
        <v>99</v>
      </c>
      <c r="E20" s="24" t="s">
        <v>24</v>
      </c>
      <c r="F20" s="25">
        <f t="shared" si="1"/>
        <v>150</v>
      </c>
      <c r="G20" s="37"/>
      <c r="H20" s="37"/>
      <c r="I20" s="25">
        <v>50</v>
      </c>
      <c r="J20" s="25">
        <v>100</v>
      </c>
    </row>
    <row r="21" spans="1:10" x14ac:dyDescent="0.25">
      <c r="A21" s="31" t="s">
        <v>83</v>
      </c>
      <c r="B21" s="9"/>
      <c r="C21" s="36"/>
      <c r="D21" s="24"/>
      <c r="E21" s="24"/>
      <c r="F21" s="37">
        <f>F17+F18+F19+F20</f>
        <v>1610</v>
      </c>
      <c r="G21" s="37">
        <f t="shared" ref="G21:J21" si="3">G17+G18+G19+G20</f>
        <v>0</v>
      </c>
      <c r="H21" s="37">
        <f t="shared" si="3"/>
        <v>0</v>
      </c>
      <c r="I21" s="37">
        <f t="shared" si="3"/>
        <v>250</v>
      </c>
      <c r="J21" s="37">
        <f t="shared" si="3"/>
        <v>1360</v>
      </c>
    </row>
    <row r="22" spans="1:10" x14ac:dyDescent="0.25">
      <c r="A22" s="50" t="s">
        <v>27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157.5" x14ac:dyDescent="0.25">
      <c r="A23" s="10" t="s">
        <v>28</v>
      </c>
      <c r="B23" s="9"/>
      <c r="C23" s="1" t="s">
        <v>18</v>
      </c>
      <c r="D23" s="6" t="s">
        <v>29</v>
      </c>
      <c r="E23" s="11" t="s">
        <v>30</v>
      </c>
      <c r="F23" s="22">
        <f t="shared" si="1"/>
        <v>500</v>
      </c>
      <c r="G23" s="9"/>
      <c r="H23" s="22">
        <v>500</v>
      </c>
      <c r="I23" s="9"/>
      <c r="J23" s="5"/>
    </row>
    <row r="24" spans="1:10" ht="63" x14ac:dyDescent="0.25">
      <c r="A24" s="10" t="s">
        <v>79</v>
      </c>
      <c r="B24" s="9"/>
      <c r="C24" s="22" t="s">
        <v>80</v>
      </c>
      <c r="D24" s="6" t="s">
        <v>61</v>
      </c>
      <c r="E24" s="11" t="s">
        <v>81</v>
      </c>
      <c r="F24" s="22">
        <f t="shared" si="1"/>
        <v>300</v>
      </c>
      <c r="G24" s="9"/>
      <c r="H24" s="22"/>
      <c r="I24" s="22">
        <v>300</v>
      </c>
      <c r="J24" s="5"/>
    </row>
    <row r="25" spans="1:10" ht="15.75" x14ac:dyDescent="0.25">
      <c r="A25" s="32" t="s">
        <v>83</v>
      </c>
      <c r="B25" s="9"/>
      <c r="C25" s="25"/>
      <c r="D25" s="6"/>
      <c r="E25" s="11"/>
      <c r="F25" s="29">
        <f>F23+F24</f>
        <v>800</v>
      </c>
      <c r="G25" s="29">
        <f t="shared" ref="G25:J25" si="4">G23+G24</f>
        <v>0</v>
      </c>
      <c r="H25" s="29">
        <f t="shared" si="4"/>
        <v>500</v>
      </c>
      <c r="I25" s="29">
        <f t="shared" si="4"/>
        <v>300</v>
      </c>
      <c r="J25" s="29">
        <f t="shared" si="4"/>
        <v>0</v>
      </c>
    </row>
    <row r="26" spans="1:10" ht="15.75" customHeight="1" x14ac:dyDescent="0.25">
      <c r="A26" s="50" t="s">
        <v>31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05" x14ac:dyDescent="0.25">
      <c r="A27" s="8" t="s">
        <v>32</v>
      </c>
      <c r="B27" s="1"/>
      <c r="C27" s="1" t="s">
        <v>33</v>
      </c>
      <c r="D27" s="6" t="s">
        <v>34</v>
      </c>
      <c r="E27" s="2" t="s">
        <v>35</v>
      </c>
      <c r="F27" s="12">
        <v>1293600</v>
      </c>
      <c r="G27" s="12">
        <v>1293600</v>
      </c>
      <c r="H27" s="1">
        <v>0</v>
      </c>
      <c r="I27" s="1">
        <v>0</v>
      </c>
      <c r="J27" s="13">
        <v>0</v>
      </c>
    </row>
    <row r="28" spans="1:10" ht="105" x14ac:dyDescent="0.25">
      <c r="A28" s="14" t="s">
        <v>36</v>
      </c>
      <c r="B28" s="1"/>
      <c r="C28" s="1" t="s">
        <v>33</v>
      </c>
      <c r="D28" s="6" t="s">
        <v>37</v>
      </c>
      <c r="E28" s="2" t="s">
        <v>35</v>
      </c>
      <c r="F28" s="12">
        <v>39200</v>
      </c>
      <c r="G28" s="12">
        <v>0</v>
      </c>
      <c r="H28" s="12">
        <v>39200</v>
      </c>
      <c r="I28" s="12">
        <v>0</v>
      </c>
      <c r="J28" s="15">
        <v>0</v>
      </c>
    </row>
    <row r="29" spans="1:10" ht="105" x14ac:dyDescent="0.25">
      <c r="A29" s="8" t="s">
        <v>38</v>
      </c>
      <c r="B29" s="1"/>
      <c r="C29" s="1" t="s">
        <v>33</v>
      </c>
      <c r="D29" s="6" t="s">
        <v>37</v>
      </c>
      <c r="E29" s="2" t="s">
        <v>35</v>
      </c>
      <c r="F29" s="12">
        <v>34000</v>
      </c>
      <c r="G29" s="12">
        <v>0</v>
      </c>
      <c r="H29" s="12">
        <v>33800</v>
      </c>
      <c r="I29" s="12">
        <v>200</v>
      </c>
      <c r="J29" s="12">
        <v>0</v>
      </c>
    </row>
    <row r="30" spans="1:10" ht="105" x14ac:dyDescent="0.25">
      <c r="A30" s="8" t="s">
        <v>39</v>
      </c>
      <c r="B30" s="1"/>
      <c r="C30" s="1" t="s">
        <v>33</v>
      </c>
      <c r="D30" s="6" t="s">
        <v>37</v>
      </c>
      <c r="E30" s="2" t="s">
        <v>35</v>
      </c>
      <c r="F30" s="12">
        <v>91000</v>
      </c>
      <c r="G30" s="12"/>
      <c r="H30" s="12">
        <v>91000</v>
      </c>
      <c r="I30" s="12"/>
      <c r="J30" s="15"/>
    </row>
    <row r="31" spans="1:10" ht="105" x14ac:dyDescent="0.25">
      <c r="A31" s="1" t="s">
        <v>40</v>
      </c>
      <c r="B31" s="1"/>
      <c r="C31" s="1" t="s">
        <v>33</v>
      </c>
      <c r="D31" s="6" t="s">
        <v>37</v>
      </c>
      <c r="E31" s="2" t="s">
        <v>35</v>
      </c>
      <c r="F31" s="12">
        <f>G31+H31+I31+J31</f>
        <v>65300</v>
      </c>
      <c r="G31" s="12"/>
      <c r="H31" s="12">
        <v>65000</v>
      </c>
      <c r="I31" s="12">
        <v>300</v>
      </c>
      <c r="J31" s="15"/>
    </row>
    <row r="32" spans="1:10" ht="105" x14ac:dyDescent="0.25">
      <c r="A32" s="16" t="s">
        <v>41</v>
      </c>
      <c r="B32" s="9"/>
      <c r="C32" s="1" t="s">
        <v>46</v>
      </c>
      <c r="D32" s="6" t="s">
        <v>37</v>
      </c>
      <c r="E32" s="2" t="s">
        <v>35</v>
      </c>
      <c r="F32" s="12">
        <f t="shared" ref="F32:F41" si="5">G32+H32+I32+J32</f>
        <v>8713</v>
      </c>
      <c r="G32" s="1">
        <f>G33+G34+G35</f>
        <v>0</v>
      </c>
      <c r="H32" s="12">
        <f t="shared" ref="H32:J32" si="6">H33+H34+H35</f>
        <v>8713</v>
      </c>
      <c r="I32" s="1">
        <f t="shared" si="6"/>
        <v>0</v>
      </c>
      <c r="J32" s="1">
        <f t="shared" si="6"/>
        <v>0</v>
      </c>
    </row>
    <row r="33" spans="1:10" x14ac:dyDescent="0.25">
      <c r="A33" s="17" t="s">
        <v>43</v>
      </c>
      <c r="B33" s="9"/>
      <c r="C33" s="3" t="s">
        <v>46</v>
      </c>
      <c r="D33" s="9"/>
      <c r="E33" s="9"/>
      <c r="F33" s="12">
        <f t="shared" si="5"/>
        <v>4513</v>
      </c>
      <c r="G33" s="9"/>
      <c r="H33" s="12">
        <v>4513</v>
      </c>
      <c r="I33" s="9"/>
      <c r="J33" s="5"/>
    </row>
    <row r="34" spans="1:10" ht="30" x14ac:dyDescent="0.25">
      <c r="A34" s="16" t="s">
        <v>45</v>
      </c>
      <c r="B34" s="9"/>
      <c r="C34" s="3" t="s">
        <v>46</v>
      </c>
      <c r="D34" s="9"/>
      <c r="E34" s="9"/>
      <c r="F34" s="12">
        <f t="shared" si="5"/>
        <v>1287</v>
      </c>
      <c r="G34" s="9"/>
      <c r="H34" s="12">
        <v>1287</v>
      </c>
      <c r="I34" s="9"/>
      <c r="J34" s="5"/>
    </row>
    <row r="35" spans="1:10" x14ac:dyDescent="0.25">
      <c r="A35" s="9" t="s">
        <v>44</v>
      </c>
      <c r="B35" s="9"/>
      <c r="C35" s="3" t="s">
        <v>46</v>
      </c>
      <c r="D35" s="9"/>
      <c r="E35" s="9"/>
      <c r="F35" s="12">
        <f t="shared" si="5"/>
        <v>2913</v>
      </c>
      <c r="G35" s="9"/>
      <c r="H35" s="12">
        <v>2913</v>
      </c>
      <c r="I35" s="9"/>
      <c r="J35" s="5"/>
    </row>
    <row r="36" spans="1:10" x14ac:dyDescent="0.25">
      <c r="A36" s="9" t="s">
        <v>72</v>
      </c>
      <c r="B36" s="9"/>
      <c r="C36" s="20" t="s">
        <v>46</v>
      </c>
      <c r="D36" s="9"/>
      <c r="E36" s="9"/>
      <c r="F36" s="12">
        <f t="shared" si="5"/>
        <v>2694</v>
      </c>
      <c r="G36" s="9"/>
      <c r="H36" s="12">
        <v>2694</v>
      </c>
      <c r="I36" s="9"/>
      <c r="J36" s="5"/>
    </row>
    <row r="37" spans="1:10" ht="30" x14ac:dyDescent="0.25">
      <c r="A37" s="16" t="s">
        <v>73</v>
      </c>
      <c r="B37" s="9"/>
      <c r="C37" s="20" t="s">
        <v>70</v>
      </c>
      <c r="D37" s="9"/>
      <c r="E37" s="9"/>
      <c r="F37" s="12">
        <f t="shared" si="5"/>
        <v>3178</v>
      </c>
      <c r="G37" s="9"/>
      <c r="H37" s="12">
        <v>3178</v>
      </c>
      <c r="I37" s="9"/>
      <c r="J37" s="5"/>
    </row>
    <row r="38" spans="1:10" ht="30" x14ac:dyDescent="0.25">
      <c r="A38" s="16" t="s">
        <v>74</v>
      </c>
      <c r="B38" s="9"/>
      <c r="C38" s="20" t="s">
        <v>70</v>
      </c>
      <c r="D38" s="9"/>
      <c r="E38" s="9"/>
      <c r="F38" s="12">
        <f t="shared" si="5"/>
        <v>3415</v>
      </c>
      <c r="G38" s="9"/>
      <c r="H38" s="12">
        <v>3415</v>
      </c>
      <c r="I38" s="9"/>
      <c r="J38" s="5"/>
    </row>
    <row r="39" spans="1:10" ht="105" x14ac:dyDescent="0.25">
      <c r="A39" s="8" t="s">
        <v>47</v>
      </c>
      <c r="B39" s="1"/>
      <c r="C39" s="1" t="s">
        <v>42</v>
      </c>
      <c r="D39" s="6" t="s">
        <v>37</v>
      </c>
      <c r="E39" s="2" t="s">
        <v>35</v>
      </c>
      <c r="F39" s="12">
        <f t="shared" si="5"/>
        <v>223000</v>
      </c>
      <c r="G39" s="12"/>
      <c r="H39" s="12">
        <v>223000</v>
      </c>
      <c r="I39" s="12"/>
      <c r="J39" s="15"/>
    </row>
    <row r="40" spans="1:10" ht="63" x14ac:dyDescent="0.25">
      <c r="A40" s="16" t="s">
        <v>48</v>
      </c>
      <c r="B40" s="20">
        <v>225</v>
      </c>
      <c r="C40" s="9" t="s">
        <v>76</v>
      </c>
      <c r="D40" s="6" t="s">
        <v>37</v>
      </c>
      <c r="E40" s="9"/>
      <c r="F40" s="12">
        <f t="shared" si="5"/>
        <v>0</v>
      </c>
      <c r="G40" s="9"/>
      <c r="H40" s="9"/>
      <c r="I40" s="9"/>
      <c r="J40" s="5"/>
    </row>
    <row r="41" spans="1:10" ht="63" x14ac:dyDescent="0.25">
      <c r="A41" s="16" t="s">
        <v>49</v>
      </c>
      <c r="B41" s="9"/>
      <c r="C41" s="20" t="s">
        <v>75</v>
      </c>
      <c r="D41" s="6" t="s">
        <v>37</v>
      </c>
      <c r="E41" s="9"/>
      <c r="F41" s="12">
        <f t="shared" si="5"/>
        <v>185328</v>
      </c>
      <c r="G41" s="22">
        <v>185328</v>
      </c>
      <c r="H41" s="9"/>
      <c r="I41" s="9"/>
      <c r="J41" s="5"/>
    </row>
    <row r="42" spans="1:10" ht="15.75" x14ac:dyDescent="0.25">
      <c r="A42" s="30" t="s">
        <v>83</v>
      </c>
      <c r="B42" s="9"/>
      <c r="C42" s="23"/>
      <c r="D42" s="6"/>
      <c r="E42" s="9"/>
      <c r="F42" s="28">
        <f>F27+F28+F29+F30+F31+F32+F33+F34+F35+F36+F37+F38+F39+F40+F41</f>
        <v>1958141</v>
      </c>
      <c r="G42" s="28">
        <f t="shared" ref="G42:J42" si="7">G27+G28+G29+G30+G31+G32+G33+G34+G35+G36+G37+G38+G39+G40+G41</f>
        <v>1478928</v>
      </c>
      <c r="H42" s="28">
        <f t="shared" si="7"/>
        <v>478713</v>
      </c>
      <c r="I42" s="28">
        <f t="shared" si="7"/>
        <v>500</v>
      </c>
      <c r="J42" s="28">
        <f t="shared" si="7"/>
        <v>0</v>
      </c>
    </row>
    <row r="43" spans="1:10" x14ac:dyDescent="0.25">
      <c r="A43" s="50" t="s">
        <v>50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ht="78.75" x14ac:dyDescent="0.25">
      <c r="A44" s="18" t="s">
        <v>51</v>
      </c>
      <c r="B44" s="9"/>
      <c r="C44" s="1" t="s">
        <v>11</v>
      </c>
      <c r="D44" s="26" t="s">
        <v>52</v>
      </c>
      <c r="E44" s="19" t="s">
        <v>53</v>
      </c>
      <c r="F44" s="12">
        <f t="shared" ref="F44:F59" si="8">G44+H44+I44+J44</f>
        <v>2400</v>
      </c>
      <c r="G44" s="1">
        <v>1200</v>
      </c>
      <c r="H44" s="1"/>
      <c r="I44" s="1">
        <v>1200</v>
      </c>
      <c r="J44" s="13"/>
    </row>
    <row r="45" spans="1:10" ht="135" x14ac:dyDescent="0.25">
      <c r="A45" s="8" t="s">
        <v>54</v>
      </c>
      <c r="B45" s="1"/>
      <c r="C45" s="1" t="s">
        <v>11</v>
      </c>
      <c r="D45" s="6" t="s">
        <v>52</v>
      </c>
      <c r="E45" s="2" t="s">
        <v>55</v>
      </c>
      <c r="F45" s="12">
        <f t="shared" si="8"/>
        <v>75000</v>
      </c>
      <c r="G45" s="1"/>
      <c r="H45" s="1">
        <v>75000</v>
      </c>
      <c r="I45" s="1"/>
      <c r="J45" s="13"/>
    </row>
    <row r="46" spans="1:10" ht="63" x14ac:dyDescent="0.25">
      <c r="A46" s="8" t="s">
        <v>56</v>
      </c>
      <c r="B46" s="1"/>
      <c r="C46" s="1" t="s">
        <v>11</v>
      </c>
      <c r="D46" s="6" t="s">
        <v>52</v>
      </c>
      <c r="E46" s="6" t="s">
        <v>53</v>
      </c>
      <c r="F46" s="12">
        <f t="shared" si="8"/>
        <v>2400</v>
      </c>
      <c r="G46" s="1">
        <v>1200</v>
      </c>
      <c r="H46" s="1"/>
      <c r="I46" s="1">
        <v>1200</v>
      </c>
      <c r="J46" s="13"/>
    </row>
    <row r="47" spans="1:10" ht="15.75" x14ac:dyDescent="0.25">
      <c r="A47" s="31" t="s">
        <v>83</v>
      </c>
      <c r="B47" s="25"/>
      <c r="C47" s="25"/>
      <c r="D47" s="6"/>
      <c r="E47" s="6"/>
      <c r="F47" s="28">
        <f>F44+F45+F46</f>
        <v>79800</v>
      </c>
      <c r="G47" s="28">
        <f t="shared" ref="G47:J47" si="9">G44+G45+G46</f>
        <v>2400</v>
      </c>
      <c r="H47" s="28">
        <f t="shared" si="9"/>
        <v>75000</v>
      </c>
      <c r="I47" s="28">
        <f t="shared" si="9"/>
        <v>2400</v>
      </c>
      <c r="J47" s="28">
        <f t="shared" si="9"/>
        <v>0</v>
      </c>
    </row>
    <row r="48" spans="1:10" x14ac:dyDescent="0.25">
      <c r="A48" s="50" t="s">
        <v>57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35" x14ac:dyDescent="0.25">
      <c r="A49" s="8" t="s">
        <v>58</v>
      </c>
      <c r="B49" s="1"/>
      <c r="C49" s="1" t="s">
        <v>59</v>
      </c>
      <c r="D49" s="6" t="s">
        <v>37</v>
      </c>
      <c r="E49" s="2" t="s">
        <v>60</v>
      </c>
      <c r="F49" s="12">
        <f t="shared" si="8"/>
        <v>25000</v>
      </c>
      <c r="G49" s="1">
        <v>18500</v>
      </c>
      <c r="H49" s="1">
        <v>1500</v>
      </c>
      <c r="I49" s="1">
        <v>5000</v>
      </c>
      <c r="J49" s="13"/>
    </row>
    <row r="50" spans="1:10" ht="47.25" x14ac:dyDescent="0.25">
      <c r="A50" s="8" t="s">
        <v>66</v>
      </c>
      <c r="B50" s="1"/>
      <c r="C50" s="22" t="s">
        <v>46</v>
      </c>
      <c r="D50" s="6" t="s">
        <v>77</v>
      </c>
      <c r="E50" s="2"/>
      <c r="F50" s="12">
        <f t="shared" si="8"/>
        <v>300</v>
      </c>
      <c r="G50" s="1"/>
      <c r="H50" s="1"/>
      <c r="I50" s="1">
        <v>100</v>
      </c>
      <c r="J50" s="13">
        <v>200</v>
      </c>
    </row>
    <row r="51" spans="1:10" ht="60" x14ac:dyDescent="0.25">
      <c r="A51" s="1" t="s">
        <v>67</v>
      </c>
      <c r="B51" s="1"/>
      <c r="C51" s="1" t="s">
        <v>62</v>
      </c>
      <c r="D51" s="21" t="s">
        <v>78</v>
      </c>
      <c r="E51" s="2" t="s">
        <v>63</v>
      </c>
      <c r="F51" s="12">
        <f t="shared" si="8"/>
        <v>25000</v>
      </c>
      <c r="G51" s="1"/>
      <c r="H51" s="1"/>
      <c r="I51" s="1">
        <v>25000</v>
      </c>
      <c r="J51" s="13"/>
    </row>
    <row r="52" spans="1:10" x14ac:dyDescent="0.25">
      <c r="A52" s="33" t="s">
        <v>83</v>
      </c>
      <c r="B52" s="25"/>
      <c r="C52" s="25"/>
      <c r="D52" s="24"/>
      <c r="E52" s="24"/>
      <c r="F52" s="12">
        <f>F49+F50+F51</f>
        <v>50300</v>
      </c>
      <c r="G52" s="12">
        <f t="shared" ref="G52:J52" si="10">G49+G50+G51</f>
        <v>18500</v>
      </c>
      <c r="H52" s="12">
        <f t="shared" si="10"/>
        <v>1500</v>
      </c>
      <c r="I52" s="12">
        <f t="shared" si="10"/>
        <v>30100</v>
      </c>
      <c r="J52" s="12">
        <f t="shared" si="10"/>
        <v>200</v>
      </c>
    </row>
    <row r="53" spans="1:10" x14ac:dyDescent="0.25">
      <c r="A53" s="50" t="s">
        <v>64</v>
      </c>
      <c r="B53" s="50"/>
      <c r="C53" s="50"/>
      <c r="D53" s="50"/>
      <c r="E53" s="50"/>
      <c r="F53" s="50"/>
      <c r="G53" s="50"/>
      <c r="H53" s="50"/>
      <c r="I53" s="50"/>
      <c r="J53" s="5"/>
    </row>
    <row r="54" spans="1:10" ht="47.25" x14ac:dyDescent="0.25">
      <c r="A54" s="16" t="s">
        <v>68</v>
      </c>
      <c r="B54" s="9"/>
      <c r="C54" s="9" t="s">
        <v>42</v>
      </c>
      <c r="D54" s="6" t="s">
        <v>77</v>
      </c>
      <c r="E54" s="9"/>
      <c r="F54" s="12">
        <f t="shared" si="8"/>
        <v>5000</v>
      </c>
      <c r="G54" s="9"/>
      <c r="H54" s="9"/>
      <c r="I54" s="9"/>
      <c r="J54" s="21">
        <v>5000</v>
      </c>
    </row>
    <row r="55" spans="1:10" ht="15.75" customHeight="1" x14ac:dyDescent="0.25">
      <c r="A55" s="45" t="s">
        <v>85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0" ht="30" x14ac:dyDescent="0.25">
      <c r="A56" s="16" t="s">
        <v>86</v>
      </c>
      <c r="B56" s="9"/>
      <c r="C56" s="36" t="s">
        <v>90</v>
      </c>
      <c r="D56" s="6" t="s">
        <v>91</v>
      </c>
      <c r="E56" s="9"/>
      <c r="F56" s="12">
        <f t="shared" si="8"/>
        <v>150</v>
      </c>
      <c r="G56" s="9"/>
      <c r="H56" s="9"/>
      <c r="I56" s="9"/>
      <c r="J56" s="24">
        <v>150</v>
      </c>
    </row>
    <row r="57" spans="1:10" ht="45" x14ac:dyDescent="0.25">
      <c r="A57" s="16" t="s">
        <v>87</v>
      </c>
      <c r="B57" s="9"/>
      <c r="C57" s="36" t="s">
        <v>46</v>
      </c>
      <c r="D57" s="6" t="s">
        <v>91</v>
      </c>
      <c r="E57" s="9"/>
      <c r="F57" s="12">
        <f t="shared" si="8"/>
        <v>420</v>
      </c>
      <c r="G57" s="9"/>
      <c r="H57" s="9"/>
      <c r="I57" s="9"/>
      <c r="J57" s="24">
        <v>420</v>
      </c>
    </row>
    <row r="58" spans="1:10" ht="45" x14ac:dyDescent="0.25">
      <c r="A58" s="16" t="s">
        <v>88</v>
      </c>
      <c r="B58" s="9"/>
      <c r="C58" s="38" t="s">
        <v>90</v>
      </c>
      <c r="D58" s="6" t="s">
        <v>91</v>
      </c>
      <c r="E58" s="9"/>
      <c r="F58" s="12">
        <f t="shared" si="8"/>
        <v>150</v>
      </c>
      <c r="G58" s="9"/>
      <c r="H58" s="9"/>
      <c r="I58" s="9"/>
      <c r="J58" s="24">
        <v>150</v>
      </c>
    </row>
    <row r="59" spans="1:10" ht="30" x14ac:dyDescent="0.25">
      <c r="A59" s="16" t="s">
        <v>89</v>
      </c>
      <c r="B59" s="9"/>
      <c r="C59" s="36" t="s">
        <v>92</v>
      </c>
      <c r="D59" s="6" t="s">
        <v>91</v>
      </c>
      <c r="E59" s="9"/>
      <c r="F59" s="12">
        <f t="shared" si="8"/>
        <v>10000</v>
      </c>
      <c r="G59" s="9"/>
      <c r="H59" s="9"/>
      <c r="I59" s="9"/>
      <c r="J59" s="24">
        <v>10000</v>
      </c>
    </row>
    <row r="60" spans="1:10" ht="15.75" x14ac:dyDescent="0.25">
      <c r="A60" s="30" t="s">
        <v>83</v>
      </c>
      <c r="B60" s="27"/>
      <c r="C60" s="39"/>
      <c r="D60" s="40"/>
      <c r="E60" s="27"/>
      <c r="F60" s="28">
        <f>F56+F57+F58+F59</f>
        <v>10720</v>
      </c>
      <c r="G60" s="28">
        <f t="shared" ref="G60:J60" si="11">G56+G57+G58+G59</f>
        <v>0</v>
      </c>
      <c r="H60" s="28">
        <f t="shared" si="11"/>
        <v>0</v>
      </c>
      <c r="I60" s="28">
        <f t="shared" si="11"/>
        <v>0</v>
      </c>
      <c r="J60" s="28">
        <f t="shared" si="11"/>
        <v>10720</v>
      </c>
    </row>
    <row r="61" spans="1:10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x14ac:dyDescent="0.25">
      <c r="A62" s="27" t="s">
        <v>82</v>
      </c>
      <c r="B62" s="9"/>
      <c r="C62" s="9"/>
      <c r="D62" s="9"/>
      <c r="E62" s="9"/>
      <c r="F62" s="34">
        <f>F54+F52+F42+F25+F9+F21+F60</f>
        <v>2227653.2000000002</v>
      </c>
      <c r="G62" s="34">
        <f t="shared" ref="G62:J62" si="12">G54+G52+G42+G25+G9+G21+G60</f>
        <v>1693310.2</v>
      </c>
      <c r="H62" s="34">
        <f t="shared" si="12"/>
        <v>480713</v>
      </c>
      <c r="I62" s="34">
        <f t="shared" si="12"/>
        <v>31350</v>
      </c>
      <c r="J62" s="34">
        <f t="shared" si="12"/>
        <v>22280</v>
      </c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</row>
  </sheetData>
  <mergeCells count="18">
    <mergeCell ref="A2:J2"/>
    <mergeCell ref="A48:J48"/>
    <mergeCell ref="A53:I53"/>
    <mergeCell ref="G4:J4"/>
    <mergeCell ref="A6:J6"/>
    <mergeCell ref="A10:J10"/>
    <mergeCell ref="A22:J22"/>
    <mergeCell ref="A26:J26"/>
    <mergeCell ref="A43:J43"/>
    <mergeCell ref="F4:F5"/>
    <mergeCell ref="A4:A5"/>
    <mergeCell ref="B4:B5"/>
    <mergeCell ref="C4:C5"/>
    <mergeCell ref="D4:D5"/>
    <mergeCell ref="E4:E5"/>
    <mergeCell ref="A16:J16"/>
    <mergeCell ref="A55:J55"/>
    <mergeCell ref="A61:J61"/>
  </mergeCells>
  <pageMargins left="0.31496062992125984" right="0.31496062992125984" top="0" bottom="0" header="0.31496062992125984" footer="0.31496062992125984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2015</cp:lastModifiedBy>
  <cp:lastPrinted>2017-08-17T03:24:51Z</cp:lastPrinted>
  <dcterms:created xsi:type="dcterms:W3CDTF">2017-08-15T02:00:43Z</dcterms:created>
  <dcterms:modified xsi:type="dcterms:W3CDTF">2017-10-09T03:22:49Z</dcterms:modified>
</cp:coreProperties>
</file>