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5" windowWidth="15480" windowHeight="10785"/>
  </bookViews>
  <sheets>
    <sheet name="примерно" sheetId="2" r:id="rId1"/>
    <sheet name="черновик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7" i="2" l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C17" i="2"/>
  <c r="E18" i="2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Q18" i="2" s="1"/>
  <c r="R18" i="2" s="1"/>
  <c r="F8" i="2"/>
  <c r="G8" i="2"/>
  <c r="H8" i="2"/>
  <c r="I8" i="2"/>
  <c r="J8" i="2"/>
  <c r="K8" i="2"/>
  <c r="L8" i="2"/>
  <c r="M8" i="2"/>
  <c r="N8" i="2"/>
  <c r="O8" i="2"/>
  <c r="P8" i="2"/>
  <c r="Q8" i="2"/>
  <c r="R8" i="2"/>
  <c r="E8" i="2"/>
  <c r="R15" i="2"/>
</calcChain>
</file>

<file path=xl/sharedStrings.xml><?xml version="1.0" encoding="utf-8"?>
<sst xmlns="http://schemas.openxmlformats.org/spreadsheetml/2006/main" count="114" uniqueCount="60">
  <si>
    <t>Наименование показателя</t>
  </si>
  <si>
    <t>Ед. изм.</t>
  </si>
  <si>
    <t>Отчет</t>
  </si>
  <si>
    <t>Прогнозный период</t>
  </si>
  <si>
    <t>2015 г.</t>
  </si>
  <si>
    <t>2016 г.</t>
  </si>
  <si>
    <t>2017 г.</t>
  </si>
  <si>
    <t>2018 г.</t>
  </si>
  <si>
    <t>2019 г.</t>
  </si>
  <si>
    <t>2020 г.</t>
  </si>
  <si>
    <t>2021 г.</t>
  </si>
  <si>
    <t>2022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</si>
  <si>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</si>
  <si>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</si>
  <si>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</si>
  <si>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</si>
  <si>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</si>
  <si>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</si>
  <si>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</si>
  <si>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</si>
  <si>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1. Демографические показатели</t>
  </si>
  <si>
    <t>Численность населения</t>
  </si>
  <si>
    <t>тыс. чел.</t>
  </si>
  <si>
    <t xml:space="preserve">                           из них:</t>
  </si>
  <si>
    <t>младше трудоспособного возраста</t>
  </si>
  <si>
    <t>трудоспособного возраста</t>
  </si>
  <si>
    <t>старше трудоспособного возраста</t>
  </si>
  <si>
    <t>%</t>
  </si>
  <si>
    <t>Реальные располагаемые денежные доходы населения</t>
  </si>
  <si>
    <t>Среднемесячная заработная плата одного работника</t>
  </si>
  <si>
    <t>руб.</t>
  </si>
  <si>
    <t xml:space="preserve">Среднедушевые денежные доходы в месяц </t>
  </si>
  <si>
    <t>2. Денежные доходы населения</t>
  </si>
  <si>
    <t>в возрасте от 0-15 лет</t>
  </si>
  <si>
    <t>трудоспособного возраста (женщины 16-54, мужчины 16-59</t>
  </si>
  <si>
    <t xml:space="preserve">пенсионеры (мужчины 60 и старше, жензины 55 и старше) </t>
  </si>
  <si>
    <t>Среднегодовая численность занятых в экономике (тыс. человек)</t>
  </si>
  <si>
    <t>Численность экономически активного населения</t>
  </si>
  <si>
    <t>Показатели социально-экономического развития Республики Тыва на период до 2030 года</t>
  </si>
  <si>
    <t>лет</t>
  </si>
  <si>
    <t xml:space="preserve">Ожидаемая продолжительность жизни при рождении </t>
  </si>
  <si>
    <t>чел.</t>
  </si>
  <si>
    <t>Естественный прирост (убыль) населения</t>
  </si>
  <si>
    <t>Число умерших</t>
  </si>
  <si>
    <t>Число родившихся</t>
  </si>
  <si>
    <t>2. Труд и занятость</t>
  </si>
  <si>
    <t>Общая численность безработных</t>
  </si>
  <si>
    <t>тыс.чел.</t>
  </si>
  <si>
    <t>Общая численность безработных, состоящих на учете</t>
  </si>
  <si>
    <t>3. Уровень жизни населения</t>
  </si>
  <si>
    <t>4. Обеспеченность социальными объектами</t>
  </si>
  <si>
    <t>Обеспеченность дошкольными учреждениями</t>
  </si>
  <si>
    <t>на 1000 детей</t>
  </si>
  <si>
    <t>Обеспеченность ФАПами</t>
  </si>
  <si>
    <t>Наполняемость классов в общеобразовательных организациях</t>
  </si>
  <si>
    <t>на 1000 населения</t>
  </si>
  <si>
    <t>Обеспеченность домами культуры</t>
  </si>
  <si>
    <t>(приходится учащихся в среднем на один класс; человек</t>
  </si>
  <si>
    <t>_</t>
  </si>
  <si>
    <t>Показатели социально-экономического развития г. Ак-Довурак на период до 2030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</si>
</sst>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layout/>
      <c:overlay val="0"/>
      <c:txPr>
        <a:bodyPr/>
        <a:lstStyle/>
        <a:p>
          <a:pPr>
            <a:defRPr sz="20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Численность населения</c:v>
          </c:tx>
          <c:marker>
            <c:spPr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marker>
          <c:dLbls>
            <c:dLbl>
              <c:idx val="0"/>
              <c:layout>
                <c:manualLayout>
                  <c:x val="-3.4573480230753781E-2"/>
                  <c:y val="-8.2636110132202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03268659469022E-2"/>
                  <c:y val="-5.6192554889897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04900404911564E-2"/>
                  <c:y val="-5.9497999295185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065321503541067E-2"/>
                  <c:y val="-4.958166607932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7557162776328354E-2"/>
                  <c:y val="-4.958166607932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6065321503541067E-2"/>
                  <c:y val="-6.2803443700473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540845321902934E-2"/>
                  <c:y val="-4.6276221674033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40962789719685E-2"/>
                  <c:y val="-6.9414332511049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3524527867477507E-2"/>
                  <c:y val="-4.29707772687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3524527867477507E-2"/>
                  <c:y val="-6.6108888105761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904900404911564E-2"/>
                  <c:y val="-3.966533286345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203268659469022E-2"/>
                  <c:y val="-7.9330665726914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3524527867477507E-2"/>
                  <c:y val="-5.6192554889897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904900404911564E-2"/>
                  <c:y val="-3.966533286345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7557162776328354E-2"/>
                  <c:y val="-3.6359888458168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7865245619331333E-2"/>
                  <c:y val="-4.9581666079321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примерно!$C$5:$R$5</c:f>
              <c:strCache>
                <c:ptCount val="16"/>
                <c:pt idx="0">
                  <c:v>2015 г.</c:v>
                </c:pt>
                <c:pt idx="1">
                  <c:v>2016 г.</c:v>
                </c:pt>
                <c:pt idx="2">
                  <c:v>2017 г.</c:v>
                </c:pt>
                <c:pt idx="3">
                  <c:v>2018 г.</c:v>
                </c:pt>
                <c:pt idx="4">
                  <c:v>2019 г.</c:v>
                </c:pt>
                <c:pt idx="5">
                  <c:v>2020 г.</c:v>
                </c:pt>
                <c:pt idx="6">
                  <c:v>2021 г.</c:v>
                </c:pt>
                <c:pt idx="7">
                  <c:v>2022 г.</c:v>
                </c:pt>
                <c:pt idx="8">
                  <c:v>2023 г.</c:v>
                </c:pt>
                <c:pt idx="9">
                  <c:v>2024 г.</c:v>
                </c:pt>
                <c:pt idx="10">
                  <c:v>2025 г.</c:v>
                </c:pt>
                <c:pt idx="11">
                  <c:v>2026 г.</c:v>
                </c:pt>
                <c:pt idx="12">
                  <c:v>2027 г.</c:v>
                </c:pt>
                <c:pt idx="13">
                  <c:v>2028 г.</c:v>
                </c:pt>
                <c:pt idx="14">
                  <c:v>2029 г.</c:v>
                </c:pt>
                <c:pt idx="15">
                  <c:v>2030 г.</c:v>
                </c:pt>
              </c:strCache>
            </c:strRef>
          </c:cat>
          <c:val>
            <c:numRef>
              <c:f>примерно!$C$8:$R$8</c:f>
              <c:numCache>
                <c:formatCode>General</c:formatCode>
                <c:ptCount val="16"/>
                <c:pt idx="0" formatCode="0">
                  <c:v>13663</c:v>
                </c:pt>
                <c:pt idx="1">
                  <c:v>13596</c:v>
                </c:pt>
                <c:pt idx="2">
                  <c:v>13716</c:v>
                </c:pt>
                <c:pt idx="3">
                  <c:v>13781</c:v>
                </c:pt>
                <c:pt idx="4">
                  <c:v>13844</c:v>
                </c:pt>
                <c:pt idx="5">
                  <c:v>13921</c:v>
                </c:pt>
                <c:pt idx="6">
                  <c:v>14008</c:v>
                </c:pt>
                <c:pt idx="7">
                  <c:v>14098</c:v>
                </c:pt>
                <c:pt idx="8">
                  <c:v>14197</c:v>
                </c:pt>
                <c:pt idx="9">
                  <c:v>14307</c:v>
                </c:pt>
                <c:pt idx="10">
                  <c:v>14426</c:v>
                </c:pt>
                <c:pt idx="11">
                  <c:v>14482</c:v>
                </c:pt>
                <c:pt idx="12">
                  <c:v>14539</c:v>
                </c:pt>
                <c:pt idx="13">
                  <c:v>14598</c:v>
                </c:pt>
                <c:pt idx="14">
                  <c:v>14658</c:v>
                </c:pt>
                <c:pt idx="15">
                  <c:v>14719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78208"/>
        <c:axId val="55288576"/>
      </c:lineChart>
      <c:catAx>
        <c:axId val="5527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5288576"/>
        <c:crosses val="autoZero"/>
        <c:auto val="1"/>
        <c:lblAlgn val="ctr"/>
        <c:lblOffset val="100"/>
        <c:noMultiLvlLbl val="0"/>
      </c:catAx>
      <c:valAx>
        <c:axId val="552885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55278208"/>
        <c:crosses val="autoZero"/>
        <c:crossBetween val="between"/>
      </c:valAx>
    </c:plotArea>
    <c:plotVisOnly val="1"/>
    <c:dispBlanksAs val="zero"/>
    <c:showDLblsOverMax val="0"/>
  </c:chart>
  <c:spPr>
    <a:scene3d>
      <a:camera prst="orthographicFront"/>
      <a:lightRig rig="sunset" dir="t"/>
    </a:scene3d>
    <a:sp3d prstMaterial="softEdge">
      <a:bevelT prst="relaxedInset"/>
      <a:bevelB prst="slope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595311</xdr:colOff>
      <xdr:row>1</xdr:row>
      <xdr:rowOff>11907</xdr:rowOff>
    </xdr:from>
    <xdr:to>
      <xdr:col>35</xdr:col>
      <xdr:colOff>0</xdr:colOff>
      <xdr:row>11</xdr:row>
      <xdr:rowOff>508396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9"/>
  <sheetViews>
    <sheetView tabSelected="1" zoomScale="80" zoomScaleNormal="80" workbookViewId="0">
      <selection activeCell="X18" sqref="X18"/>
    </sheetView>
  </sheetViews>
  <sheetFormatPr defaultRowHeight="15.75" x14ac:dyDescent="0.25"/>
  <cols>
    <col min="1" max="1" width="29.5703125" style="20" customWidth="1"/>
    <col min="2" max="2" width="11" style="17" customWidth="1"/>
    <col min="3" max="3" width="8.140625" style="17" customWidth="1"/>
    <col min="4" max="18" width="7.28515625" style="17" customWidth="1"/>
    <col min="19" max="16384" width="9.140625" style="17"/>
  </cols>
  <sheetData>
    <row r="2" spans="1:18" x14ac:dyDescent="0.25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5">
      <c r="D3" s="2"/>
    </row>
    <row r="4" spans="1:18" x14ac:dyDescent="0.25">
      <c r="A4" s="40" t="s">
        <v>0</v>
      </c>
      <c r="B4" s="41" t="s">
        <v>1</v>
      </c>
      <c r="C4" s="41" t="s">
        <v>2</v>
      </c>
      <c r="D4" s="41"/>
      <c r="E4" s="41" t="s">
        <v>3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42" customHeight="1" x14ac:dyDescent="0.25">
      <c r="A5" s="40"/>
      <c r="B5" s="41"/>
      <c r="C5" s="5" t="s">
        <v>4</v>
      </c>
      <c r="D5" s="18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</row>
    <row r="6" spans="1:18" ht="31.5" x14ac:dyDescent="0.25">
      <c r="A6" s="21" t="s">
        <v>20</v>
      </c>
      <c r="B6" s="5"/>
      <c r="C6" s="5"/>
      <c r="D6" s="7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ht="47.25" x14ac:dyDescent="0.25">
      <c r="A7" s="22" t="s">
        <v>40</v>
      </c>
      <c r="B7" s="5" t="s">
        <v>39</v>
      </c>
      <c r="C7" s="38">
        <v>61.5</v>
      </c>
      <c r="D7" s="38">
        <v>61.2</v>
      </c>
      <c r="E7" s="38">
        <v>61.3</v>
      </c>
      <c r="F7" s="38">
        <v>61.5</v>
      </c>
      <c r="G7" s="38">
        <v>61.6</v>
      </c>
      <c r="H7" s="38">
        <v>61.8</v>
      </c>
      <c r="I7" s="38">
        <v>61.9</v>
      </c>
      <c r="J7" s="38">
        <v>62.1</v>
      </c>
      <c r="K7" s="38">
        <v>62.3</v>
      </c>
      <c r="L7" s="38">
        <v>62.6</v>
      </c>
      <c r="M7" s="38">
        <v>62.9</v>
      </c>
      <c r="N7" s="38">
        <v>63.3</v>
      </c>
      <c r="O7" s="38">
        <v>63.7</v>
      </c>
      <c r="P7" s="38">
        <v>64</v>
      </c>
      <c r="Q7" s="38">
        <v>64.400000000000006</v>
      </c>
      <c r="R7" s="38">
        <v>64.8</v>
      </c>
    </row>
    <row r="8" spans="1:18" x14ac:dyDescent="0.25">
      <c r="A8" s="22" t="s">
        <v>21</v>
      </c>
      <c r="B8" s="5" t="s">
        <v>22</v>
      </c>
      <c r="C8" s="31">
        <v>13663</v>
      </c>
      <c r="D8" s="7">
        <v>13596</v>
      </c>
      <c r="E8" s="5">
        <f>E10+E11+E12</f>
        <v>13716</v>
      </c>
      <c r="F8" s="28">
        <f t="shared" ref="F8:R8" si="0">F10+F11+F12</f>
        <v>13781</v>
      </c>
      <c r="G8" s="28">
        <f t="shared" si="0"/>
        <v>13844</v>
      </c>
      <c r="H8" s="28">
        <f t="shared" si="0"/>
        <v>13921</v>
      </c>
      <c r="I8" s="28">
        <f t="shared" si="0"/>
        <v>14008</v>
      </c>
      <c r="J8" s="28">
        <f t="shared" si="0"/>
        <v>14098</v>
      </c>
      <c r="K8" s="28">
        <f t="shared" si="0"/>
        <v>14197</v>
      </c>
      <c r="L8" s="28">
        <f t="shared" si="0"/>
        <v>14307</v>
      </c>
      <c r="M8" s="28">
        <f t="shared" si="0"/>
        <v>14426</v>
      </c>
      <c r="N8" s="28">
        <f t="shared" si="0"/>
        <v>14482</v>
      </c>
      <c r="O8" s="28">
        <f t="shared" si="0"/>
        <v>14539</v>
      </c>
      <c r="P8" s="28">
        <f t="shared" si="0"/>
        <v>14598</v>
      </c>
      <c r="Q8" s="28">
        <f t="shared" si="0"/>
        <v>14658</v>
      </c>
      <c r="R8" s="28">
        <f t="shared" si="0"/>
        <v>14719</v>
      </c>
    </row>
    <row r="9" spans="1:18" x14ac:dyDescent="0.25">
      <c r="A9" s="22" t="s">
        <v>23</v>
      </c>
      <c r="B9" s="5"/>
      <c r="C9" s="8"/>
      <c r="D9" s="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22" t="s">
        <v>33</v>
      </c>
      <c r="B10" s="5" t="s">
        <v>22</v>
      </c>
      <c r="C10" s="8">
        <v>5106</v>
      </c>
      <c r="D10" s="7">
        <v>5122</v>
      </c>
      <c r="E10" s="5">
        <v>5153</v>
      </c>
      <c r="F10" s="5">
        <v>5136</v>
      </c>
      <c r="G10" s="5">
        <v>5127</v>
      </c>
      <c r="H10" s="5">
        <v>5132</v>
      </c>
      <c r="I10" s="5">
        <v>5147</v>
      </c>
      <c r="J10" s="5">
        <v>5171</v>
      </c>
      <c r="K10" s="5">
        <v>5204</v>
      </c>
      <c r="L10" s="5">
        <v>5108</v>
      </c>
      <c r="M10" s="5">
        <v>5059</v>
      </c>
      <c r="N10" s="5">
        <v>5076</v>
      </c>
      <c r="O10" s="5">
        <v>5094</v>
      </c>
      <c r="P10" s="5">
        <v>5114</v>
      </c>
      <c r="Q10" s="5">
        <v>5133</v>
      </c>
      <c r="R10" s="5">
        <v>5177</v>
      </c>
    </row>
    <row r="11" spans="1:18" ht="47.25" x14ac:dyDescent="0.25">
      <c r="A11" s="22" t="s">
        <v>34</v>
      </c>
      <c r="B11" s="5" t="s">
        <v>22</v>
      </c>
      <c r="C11" s="8">
        <v>7471</v>
      </c>
      <c r="D11" s="37">
        <v>7480</v>
      </c>
      <c r="E11" s="5">
        <v>7486</v>
      </c>
      <c r="F11" s="5">
        <v>7535</v>
      </c>
      <c r="G11" s="27">
        <v>7574</v>
      </c>
      <c r="H11" s="5">
        <v>7613</v>
      </c>
      <c r="I11" s="5">
        <v>7625</v>
      </c>
      <c r="J11" s="5">
        <v>7637</v>
      </c>
      <c r="K11" s="5">
        <v>7649</v>
      </c>
      <c r="L11" s="5">
        <v>7801</v>
      </c>
      <c r="M11" s="5">
        <v>7915</v>
      </c>
      <c r="N11" s="5">
        <v>7943</v>
      </c>
      <c r="O11" s="5">
        <v>7971</v>
      </c>
      <c r="P11" s="5">
        <v>7999</v>
      </c>
      <c r="Q11" s="5">
        <v>8029</v>
      </c>
      <c r="R11" s="5">
        <v>8035</v>
      </c>
    </row>
    <row r="12" spans="1:18" ht="47.25" x14ac:dyDescent="0.25">
      <c r="A12" s="22" t="s">
        <v>35</v>
      </c>
      <c r="B12" s="5" t="s">
        <v>22</v>
      </c>
      <c r="C12" s="8">
        <v>1086</v>
      </c>
      <c r="D12" s="7">
        <v>994</v>
      </c>
      <c r="E12" s="5">
        <v>1077</v>
      </c>
      <c r="F12" s="5">
        <v>1110</v>
      </c>
      <c r="G12" s="5">
        <v>1143</v>
      </c>
      <c r="H12" s="5">
        <v>1176</v>
      </c>
      <c r="I12" s="5">
        <v>1236</v>
      </c>
      <c r="J12" s="5">
        <v>1290</v>
      </c>
      <c r="K12" s="5">
        <v>1344</v>
      </c>
      <c r="L12" s="5">
        <v>1398</v>
      </c>
      <c r="M12" s="5">
        <v>1452</v>
      </c>
      <c r="N12" s="5">
        <v>1463</v>
      </c>
      <c r="O12" s="5">
        <v>1474</v>
      </c>
      <c r="P12" s="5">
        <v>1485</v>
      </c>
      <c r="Q12" s="5">
        <v>1496</v>
      </c>
      <c r="R12" s="5">
        <v>1507</v>
      </c>
    </row>
    <row r="13" spans="1:18" ht="21.75" customHeight="1" x14ac:dyDescent="0.25">
      <c r="A13" s="23" t="s">
        <v>44</v>
      </c>
      <c r="B13" s="5" t="s">
        <v>41</v>
      </c>
      <c r="C13" s="8">
        <v>268</v>
      </c>
      <c r="D13" s="7">
        <v>265</v>
      </c>
      <c r="E13" s="5">
        <v>280</v>
      </c>
      <c r="F13" s="5">
        <v>286</v>
      </c>
      <c r="G13" s="5">
        <v>294</v>
      </c>
      <c r="H13" s="5">
        <v>308</v>
      </c>
      <c r="I13" s="5">
        <v>318</v>
      </c>
      <c r="J13" s="5">
        <v>327</v>
      </c>
      <c r="K13" s="5">
        <v>335</v>
      </c>
      <c r="L13" s="5">
        <v>346</v>
      </c>
      <c r="M13" s="5">
        <v>355</v>
      </c>
      <c r="N13" s="5">
        <v>357</v>
      </c>
      <c r="O13" s="5">
        <v>358</v>
      </c>
      <c r="P13" s="5">
        <v>359</v>
      </c>
      <c r="Q13" s="5">
        <v>360</v>
      </c>
      <c r="R13" s="29">
        <v>361</v>
      </c>
    </row>
    <row r="14" spans="1:18" x14ac:dyDescent="0.25">
      <c r="A14" s="24" t="s">
        <v>43</v>
      </c>
      <c r="B14" s="5" t="s">
        <v>41</v>
      </c>
      <c r="C14" s="8">
        <v>132</v>
      </c>
      <c r="D14" s="7">
        <v>137</v>
      </c>
      <c r="E14" s="5">
        <v>132</v>
      </c>
      <c r="F14" s="5">
        <v>127</v>
      </c>
      <c r="G14" s="5">
        <v>122</v>
      </c>
      <c r="H14" s="5">
        <v>117</v>
      </c>
      <c r="I14" s="5">
        <v>112</v>
      </c>
      <c r="J14" s="5">
        <v>107</v>
      </c>
      <c r="K14" s="5">
        <v>104</v>
      </c>
      <c r="L14" s="5">
        <v>102</v>
      </c>
      <c r="M14" s="5">
        <v>100</v>
      </c>
      <c r="N14" s="5">
        <v>98</v>
      </c>
      <c r="O14" s="5">
        <v>96</v>
      </c>
      <c r="P14" s="5">
        <v>94</v>
      </c>
      <c r="Q14" s="5">
        <v>92</v>
      </c>
      <c r="R14" s="30">
        <v>90</v>
      </c>
    </row>
    <row r="15" spans="1:18" ht="31.5" x14ac:dyDescent="0.25">
      <c r="A15" s="24" t="s">
        <v>42</v>
      </c>
      <c r="B15" s="5" t="s">
        <v>41</v>
      </c>
      <c r="C15" s="8">
        <v>128</v>
      </c>
      <c r="D15" s="7">
        <v>128</v>
      </c>
      <c r="E15" s="5">
        <v>148</v>
      </c>
      <c r="F15" s="5">
        <v>159</v>
      </c>
      <c r="G15" s="5">
        <v>172</v>
      </c>
      <c r="H15" s="5">
        <v>191</v>
      </c>
      <c r="I15" s="5">
        <v>206</v>
      </c>
      <c r="J15" s="5">
        <v>220</v>
      </c>
      <c r="K15" s="5">
        <v>231</v>
      </c>
      <c r="L15" s="5">
        <v>244</v>
      </c>
      <c r="M15" s="5">
        <v>255</v>
      </c>
      <c r="N15" s="5">
        <v>259</v>
      </c>
      <c r="O15" s="5">
        <v>262</v>
      </c>
      <c r="P15" s="5">
        <v>265</v>
      </c>
      <c r="Q15" s="5">
        <v>268</v>
      </c>
      <c r="R15" s="29">
        <f t="shared" ref="R15" si="1">R13-R14</f>
        <v>271</v>
      </c>
    </row>
    <row r="16" spans="1:18" s="19" customFormat="1" x14ac:dyDescent="0.25">
      <c r="A16" s="25" t="s">
        <v>45</v>
      </c>
      <c r="B16" s="14"/>
      <c r="C16" s="15"/>
      <c r="D16" s="16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31.5" x14ac:dyDescent="0.25">
      <c r="A17" s="22" t="s">
        <v>37</v>
      </c>
      <c r="B17" s="5" t="s">
        <v>22</v>
      </c>
      <c r="C17" s="8">
        <f>C11</f>
        <v>7471</v>
      </c>
      <c r="D17" s="8">
        <f t="shared" ref="D17:R17" si="2">D11</f>
        <v>7480</v>
      </c>
      <c r="E17" s="8">
        <f t="shared" si="2"/>
        <v>7486</v>
      </c>
      <c r="F17" s="8">
        <f t="shared" si="2"/>
        <v>7535</v>
      </c>
      <c r="G17" s="8">
        <f t="shared" si="2"/>
        <v>7574</v>
      </c>
      <c r="H17" s="8">
        <f t="shared" si="2"/>
        <v>7613</v>
      </c>
      <c r="I17" s="8">
        <f t="shared" si="2"/>
        <v>7625</v>
      </c>
      <c r="J17" s="8">
        <f t="shared" si="2"/>
        <v>7637</v>
      </c>
      <c r="K17" s="8">
        <f t="shared" si="2"/>
        <v>7649</v>
      </c>
      <c r="L17" s="8">
        <f t="shared" si="2"/>
        <v>7801</v>
      </c>
      <c r="M17" s="8">
        <f t="shared" si="2"/>
        <v>7915</v>
      </c>
      <c r="N17" s="8">
        <f t="shared" si="2"/>
        <v>7943</v>
      </c>
      <c r="O17" s="8">
        <f t="shared" si="2"/>
        <v>7971</v>
      </c>
      <c r="P17" s="8">
        <f t="shared" si="2"/>
        <v>7999</v>
      </c>
      <c r="Q17" s="8">
        <f t="shared" si="2"/>
        <v>8029</v>
      </c>
      <c r="R17" s="8">
        <f t="shared" si="2"/>
        <v>8035</v>
      </c>
    </row>
    <row r="18" spans="1:18" ht="47.25" x14ac:dyDescent="0.25">
      <c r="A18" s="22" t="s">
        <v>36</v>
      </c>
      <c r="B18" s="5" t="s">
        <v>22</v>
      </c>
      <c r="C18" s="35">
        <v>2316</v>
      </c>
      <c r="D18" s="36">
        <v>2252</v>
      </c>
      <c r="E18" s="34">
        <f>D18+(E36-D36)+17</f>
        <v>2269</v>
      </c>
      <c r="F18" s="34">
        <f>E18+(F36-E36)+(E36-D36)/2+100</f>
        <v>2369</v>
      </c>
      <c r="G18" s="34">
        <f>F18+(G36-F36)+(F36-E36)/2+90</f>
        <v>2459</v>
      </c>
      <c r="H18" s="34">
        <f t="shared" ref="H18:R18" si="3">G18+(H36-G36)+(G36-F36)/2+20</f>
        <v>2479</v>
      </c>
      <c r="I18" s="34">
        <f t="shared" si="3"/>
        <v>2499</v>
      </c>
      <c r="J18" s="34">
        <f t="shared" si="3"/>
        <v>2519</v>
      </c>
      <c r="K18" s="34">
        <f t="shared" si="3"/>
        <v>2539</v>
      </c>
      <c r="L18" s="34">
        <f t="shared" si="3"/>
        <v>2559</v>
      </c>
      <c r="M18" s="34">
        <f>L18+(M36-L36)+(L36-K36)/2+20</f>
        <v>2579</v>
      </c>
      <c r="N18" s="34">
        <f t="shared" si="3"/>
        <v>2599</v>
      </c>
      <c r="O18" s="34">
        <f t="shared" si="3"/>
        <v>2619</v>
      </c>
      <c r="P18" s="34">
        <f t="shared" si="3"/>
        <v>2639</v>
      </c>
      <c r="Q18" s="34">
        <f t="shared" si="3"/>
        <v>2659</v>
      </c>
      <c r="R18" s="34">
        <f t="shared" si="3"/>
        <v>2679</v>
      </c>
    </row>
    <row r="19" spans="1:18" ht="31.5" x14ac:dyDescent="0.25">
      <c r="A19" s="22" t="s">
        <v>46</v>
      </c>
      <c r="B19" s="5" t="s">
        <v>47</v>
      </c>
      <c r="C19" s="34">
        <v>3494</v>
      </c>
      <c r="D19" s="34">
        <v>3624</v>
      </c>
      <c r="E19" s="34">
        <v>3617</v>
      </c>
      <c r="F19" s="34">
        <v>3438</v>
      </c>
      <c r="G19" s="34">
        <v>3269</v>
      </c>
      <c r="H19" s="34">
        <v>3161</v>
      </c>
      <c r="I19" s="34">
        <v>3025</v>
      </c>
      <c r="J19" s="34">
        <v>2877</v>
      </c>
      <c r="K19" s="34">
        <v>2577</v>
      </c>
      <c r="L19" s="34">
        <v>2698</v>
      </c>
      <c r="M19" s="34">
        <v>2636</v>
      </c>
      <c r="N19" s="34">
        <v>2532</v>
      </c>
      <c r="O19" s="34">
        <v>2478</v>
      </c>
      <c r="P19" s="34">
        <v>2410.5</v>
      </c>
      <c r="Q19" s="34">
        <v>2336</v>
      </c>
      <c r="R19" s="34">
        <v>2253</v>
      </c>
    </row>
    <row r="20" spans="1:18" ht="47.25" x14ac:dyDescent="0.25">
      <c r="A20" s="22" t="s">
        <v>48</v>
      </c>
      <c r="B20" s="5" t="s">
        <v>47</v>
      </c>
      <c r="C20" s="5">
        <v>279</v>
      </c>
      <c r="D20" s="5">
        <v>279</v>
      </c>
      <c r="E20" s="5">
        <v>280</v>
      </c>
      <c r="F20" s="28">
        <v>280</v>
      </c>
      <c r="G20" s="28">
        <v>280</v>
      </c>
      <c r="H20" s="28">
        <v>280</v>
      </c>
      <c r="I20" s="28">
        <v>280</v>
      </c>
      <c r="J20" s="28">
        <v>280</v>
      </c>
      <c r="K20" s="28">
        <v>280</v>
      </c>
      <c r="L20" s="28">
        <v>280</v>
      </c>
      <c r="M20" s="28">
        <v>280</v>
      </c>
      <c r="N20" s="28">
        <v>280</v>
      </c>
      <c r="O20" s="28">
        <v>280</v>
      </c>
      <c r="P20" s="28">
        <v>280</v>
      </c>
      <c r="Q20" s="28">
        <v>280</v>
      </c>
      <c r="R20" s="28">
        <v>280</v>
      </c>
    </row>
    <row r="21" spans="1:18" ht="31.5" x14ac:dyDescent="0.25">
      <c r="A21" s="21" t="s">
        <v>49</v>
      </c>
      <c r="B21" s="5"/>
      <c r="C21" s="5"/>
      <c r="D21" s="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5"/>
      <c r="R21" s="5"/>
    </row>
    <row r="22" spans="1:18" ht="31.5" x14ac:dyDescent="0.25">
      <c r="A22" s="22" t="s">
        <v>29</v>
      </c>
      <c r="B22" s="5" t="s">
        <v>30</v>
      </c>
      <c r="C22" s="5">
        <v>22930.5</v>
      </c>
      <c r="D22" s="7">
        <v>24393.3</v>
      </c>
      <c r="E22" s="5">
        <v>25612.965</v>
      </c>
      <c r="F22" s="5">
        <v>26893.613250000002</v>
      </c>
      <c r="G22" s="5">
        <v>27431.485515000004</v>
      </c>
      <c r="H22" s="5">
        <v>27980.115225300004</v>
      </c>
      <c r="I22" s="5">
        <v>29379.120986565005</v>
      </c>
      <c r="J22" s="5">
        <v>30848.077035893257</v>
      </c>
      <c r="K22" s="5">
        <v>31465.038576611121</v>
      </c>
      <c r="L22" s="5">
        <v>32094.339348143345</v>
      </c>
      <c r="M22" s="5">
        <v>33699.056315550515</v>
      </c>
      <c r="N22" s="5">
        <v>35384.009131328043</v>
      </c>
      <c r="O22" s="5">
        <v>36091.689313954601</v>
      </c>
      <c r="P22" s="5">
        <v>36813.523100233695</v>
      </c>
      <c r="Q22" s="5">
        <v>38654.199255245381</v>
      </c>
      <c r="R22" s="5">
        <v>40586.909218007648</v>
      </c>
    </row>
    <row r="23" spans="1:18" ht="31.5" x14ac:dyDescent="0.25">
      <c r="A23" s="25" t="s">
        <v>50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47.25" x14ac:dyDescent="0.25">
      <c r="A24" s="22" t="s">
        <v>51</v>
      </c>
      <c r="B24" s="5" t="s">
        <v>52</v>
      </c>
      <c r="C24" s="32">
        <v>412.9416773094934</v>
      </c>
      <c r="D24" s="32">
        <v>459.27601809954751</v>
      </c>
      <c r="E24" s="32">
        <v>472.09302325581393</v>
      </c>
      <c r="F24" s="32">
        <v>617.84351145038158</v>
      </c>
      <c r="G24" s="32">
        <v>631.39931740614327</v>
      </c>
      <c r="H24" s="32">
        <v>641.72447968285428</v>
      </c>
      <c r="I24" s="32">
        <v>641.40663694898467</v>
      </c>
      <c r="J24" s="32">
        <v>620.80536912751677</v>
      </c>
      <c r="K24" s="32">
        <v>600.64935064935071</v>
      </c>
      <c r="L24" s="32">
        <v>582.80828082808273</v>
      </c>
      <c r="M24" s="32">
        <v>565.25534701003937</v>
      </c>
      <c r="N24" s="32">
        <v>550.1274426508071</v>
      </c>
      <c r="O24" s="32">
        <v>538.6855241264559</v>
      </c>
      <c r="P24" s="32">
        <v>529.65235173824135</v>
      </c>
      <c r="Q24" s="32">
        <v>522.59887005649716</v>
      </c>
      <c r="R24" s="32">
        <v>517.17252396166134</v>
      </c>
    </row>
    <row r="25" spans="1:18" ht="31.5" x14ac:dyDescent="0.25">
      <c r="A25" s="22" t="s">
        <v>53</v>
      </c>
      <c r="B25" s="5" t="s">
        <v>55</v>
      </c>
      <c r="C25" s="26" t="s">
        <v>58</v>
      </c>
      <c r="D25" s="26" t="s">
        <v>58</v>
      </c>
      <c r="E25" s="26" t="s">
        <v>58</v>
      </c>
      <c r="F25" s="26" t="s">
        <v>58</v>
      </c>
      <c r="G25" s="26" t="s">
        <v>58</v>
      </c>
      <c r="H25" s="26" t="s">
        <v>58</v>
      </c>
      <c r="I25" s="26" t="s">
        <v>58</v>
      </c>
      <c r="J25" s="26" t="s">
        <v>58</v>
      </c>
      <c r="K25" s="26" t="s">
        <v>58</v>
      </c>
      <c r="L25" s="26" t="s">
        <v>58</v>
      </c>
      <c r="M25" s="26" t="s">
        <v>58</v>
      </c>
      <c r="N25" s="26" t="s">
        <v>58</v>
      </c>
      <c r="O25" s="26" t="s">
        <v>58</v>
      </c>
      <c r="P25" s="26" t="s">
        <v>58</v>
      </c>
      <c r="Q25" s="26" t="s">
        <v>58</v>
      </c>
      <c r="R25" s="26" t="s">
        <v>58</v>
      </c>
    </row>
    <row r="26" spans="1:18" ht="31.5" x14ac:dyDescent="0.25">
      <c r="A26" s="22" t="s">
        <v>56</v>
      </c>
      <c r="B26" s="5" t="s">
        <v>55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110.25" x14ac:dyDescent="0.25">
      <c r="A27" s="22" t="s">
        <v>54</v>
      </c>
      <c r="B27" s="5" t="s">
        <v>57</v>
      </c>
      <c r="C27" s="33">
        <v>28.14406779661017</v>
      </c>
      <c r="D27" s="33">
        <v>30.398305084745761</v>
      </c>
      <c r="E27" s="33">
        <v>31.210084033613445</v>
      </c>
      <c r="F27" s="33">
        <v>32.008333333333333</v>
      </c>
      <c r="G27" s="33">
        <v>32.758333333333333</v>
      </c>
      <c r="H27" s="33">
        <v>33.247933884297524</v>
      </c>
      <c r="I27" s="33">
        <v>33.363636363636367</v>
      </c>
      <c r="J27" s="33">
        <v>32.73770491803279</v>
      </c>
      <c r="K27" s="33">
        <v>32.42622950819672</v>
      </c>
      <c r="L27" s="33">
        <v>31.975609756097562</v>
      </c>
      <c r="M27" s="33">
        <v>31.837398373983739</v>
      </c>
      <c r="N27" s="33">
        <v>31.516129032258064</v>
      </c>
      <c r="O27" s="33">
        <v>30.43548387096774</v>
      </c>
      <c r="P27" s="33">
        <v>29.504000000000001</v>
      </c>
      <c r="Q27" s="33">
        <v>29.4</v>
      </c>
      <c r="R27" s="33">
        <v>29.126984126984127</v>
      </c>
    </row>
    <row r="28" spans="1:18" x14ac:dyDescent="0.25">
      <c r="A28" s="2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x14ac:dyDescent="0.25">
      <c r="A29" s="2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</sheetData>
  <mergeCells count="5">
    <mergeCell ref="A2:R2"/>
    <mergeCell ref="A4:A5"/>
    <mergeCell ref="B4:B5"/>
    <mergeCell ref="C4:D4"/>
    <mergeCell ref="E4:R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workbookViewId="0">
      <selection activeCell="B21" sqref="B21"/>
    </sheetView>
  </sheetViews>
  <sheetFormatPr defaultRowHeight="15" x14ac:dyDescent="0.25"/>
  <cols>
    <col min="1" max="1" width="29.5703125" customWidth="1"/>
  </cols>
  <sheetData>
    <row r="2" spans="1:18" ht="18.75" x14ac:dyDescent="0.3">
      <c r="A2" s="42" t="s">
        <v>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 x14ac:dyDescent="0.2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43" t="s">
        <v>0</v>
      </c>
      <c r="B4" s="43" t="s">
        <v>1</v>
      </c>
      <c r="C4" s="43" t="s">
        <v>2</v>
      </c>
      <c r="D4" s="43"/>
      <c r="E4" s="43" t="s">
        <v>3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.75" x14ac:dyDescent="0.25">
      <c r="A5" s="43"/>
      <c r="B5" s="43"/>
      <c r="C5" s="3" t="s">
        <v>4</v>
      </c>
      <c r="D5" s="4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</row>
    <row r="6" spans="1:18" ht="31.5" x14ac:dyDescent="0.25">
      <c r="A6" s="11" t="s">
        <v>20</v>
      </c>
      <c r="B6" s="3"/>
      <c r="C6" s="3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  <c r="R6" s="3"/>
    </row>
    <row r="7" spans="1:18" ht="31.5" x14ac:dyDescent="0.25">
      <c r="A7" s="12" t="s">
        <v>21</v>
      </c>
      <c r="B7" s="5" t="s">
        <v>22</v>
      </c>
      <c r="C7" s="6">
        <v>313.77</v>
      </c>
      <c r="D7" s="7">
        <v>315.60000000000002</v>
      </c>
      <c r="E7" s="5">
        <v>318.7</v>
      </c>
      <c r="F7" s="5">
        <v>321</v>
      </c>
      <c r="G7" s="5">
        <v>322.39999999999998</v>
      </c>
      <c r="H7" s="5">
        <v>323.60000000000002</v>
      </c>
      <c r="I7" s="5">
        <v>325</v>
      </c>
      <c r="J7" s="5">
        <v>328.3</v>
      </c>
      <c r="K7" s="5">
        <v>330.1</v>
      </c>
      <c r="L7" s="5">
        <v>331.9</v>
      </c>
      <c r="M7" s="5">
        <v>333.7</v>
      </c>
      <c r="N7" s="5">
        <v>335.5</v>
      </c>
      <c r="O7" s="5">
        <v>337.3</v>
      </c>
      <c r="P7" s="5">
        <v>339.1</v>
      </c>
      <c r="Q7" s="5">
        <v>341.8</v>
      </c>
      <c r="R7" s="5">
        <v>345</v>
      </c>
    </row>
    <row r="8" spans="1:18" ht="15.75" x14ac:dyDescent="0.25">
      <c r="A8" s="13" t="s">
        <v>23</v>
      </c>
      <c r="B8" s="5"/>
      <c r="C8" s="8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x14ac:dyDescent="0.25">
      <c r="A9" s="13"/>
      <c r="B9" s="5"/>
      <c r="C9" s="8"/>
      <c r="D9" s="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31.5" x14ac:dyDescent="0.25">
      <c r="A10" s="12" t="s">
        <v>24</v>
      </c>
      <c r="B10" s="5" t="s">
        <v>22</v>
      </c>
      <c r="C10" s="8">
        <v>105.03</v>
      </c>
      <c r="D10" s="7">
        <v>107.354</v>
      </c>
      <c r="E10" s="5">
        <v>109</v>
      </c>
      <c r="F10" s="5">
        <v>111.3</v>
      </c>
      <c r="G10" s="5">
        <v>113.2</v>
      </c>
      <c r="H10" s="5">
        <v>114.6</v>
      </c>
      <c r="I10" s="5">
        <v>115.7</v>
      </c>
      <c r="J10" s="5">
        <v>118.2</v>
      </c>
      <c r="K10" s="5">
        <v>117.9</v>
      </c>
      <c r="L10" s="5">
        <v>117.3</v>
      </c>
      <c r="M10" s="5">
        <v>116.9</v>
      </c>
      <c r="N10" s="5">
        <v>116</v>
      </c>
      <c r="O10" s="5">
        <v>115.3</v>
      </c>
      <c r="P10" s="5">
        <v>114.7</v>
      </c>
      <c r="Q10" s="5">
        <v>115.5</v>
      </c>
      <c r="R10" s="5">
        <v>116</v>
      </c>
    </row>
    <row r="11" spans="1:18" ht="31.5" x14ac:dyDescent="0.25">
      <c r="A11" s="12" t="s">
        <v>25</v>
      </c>
      <c r="B11" s="5" t="s">
        <v>22</v>
      </c>
      <c r="C11" s="8">
        <v>175.6</v>
      </c>
      <c r="D11" s="9">
        <v>173.97399999999999</v>
      </c>
      <c r="E11" s="5">
        <v>173.2</v>
      </c>
      <c r="F11" s="5">
        <v>172.5</v>
      </c>
      <c r="G11" s="5">
        <v>171.2</v>
      </c>
      <c r="H11" s="5">
        <v>170</v>
      </c>
      <c r="I11" s="5">
        <v>169.5</v>
      </c>
      <c r="J11" s="5">
        <v>169.4</v>
      </c>
      <c r="K11" s="5">
        <v>170.7</v>
      </c>
      <c r="L11" s="5">
        <v>172.2</v>
      </c>
      <c r="M11" s="5">
        <v>173.6</v>
      </c>
      <c r="N11" s="5">
        <v>175.4</v>
      </c>
      <c r="O11" s="5">
        <v>177</v>
      </c>
      <c r="P11" s="5">
        <v>178.5</v>
      </c>
      <c r="Q11" s="5">
        <v>180</v>
      </c>
      <c r="R11" s="5">
        <v>182</v>
      </c>
    </row>
    <row r="12" spans="1:18" ht="31.5" x14ac:dyDescent="0.25">
      <c r="A12" s="12" t="s">
        <v>26</v>
      </c>
      <c r="B12" s="5" t="s">
        <v>22</v>
      </c>
      <c r="C12" s="8">
        <v>33.14</v>
      </c>
      <c r="D12" s="7">
        <v>34.31</v>
      </c>
      <c r="E12" s="5">
        <v>36.5</v>
      </c>
      <c r="F12" s="5">
        <v>37.200000000000003</v>
      </c>
      <c r="G12" s="5">
        <v>38</v>
      </c>
      <c r="H12" s="5">
        <v>39</v>
      </c>
      <c r="I12" s="5">
        <v>39.799999999999997</v>
      </c>
      <c r="J12" s="5">
        <v>40.700000000000003</v>
      </c>
      <c r="K12" s="5">
        <v>41.5</v>
      </c>
      <c r="L12" s="5">
        <v>42.4</v>
      </c>
      <c r="M12" s="5">
        <v>43.2</v>
      </c>
      <c r="N12" s="5">
        <v>44.1</v>
      </c>
      <c r="O12" s="5">
        <v>45</v>
      </c>
      <c r="P12" s="5">
        <v>45.9</v>
      </c>
      <c r="Q12" s="5">
        <v>46.3</v>
      </c>
      <c r="R12" s="5">
        <v>47</v>
      </c>
    </row>
    <row r="13" spans="1:18" ht="31.5" x14ac:dyDescent="0.25">
      <c r="A13" s="11" t="s">
        <v>32</v>
      </c>
      <c r="B13" s="5"/>
      <c r="C13" s="5"/>
      <c r="D13" s="7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5"/>
      <c r="R13" s="5"/>
    </row>
    <row r="14" spans="1:18" ht="47.25" x14ac:dyDescent="0.25">
      <c r="A14" s="12" t="s">
        <v>28</v>
      </c>
      <c r="B14" s="5" t="s">
        <v>27</v>
      </c>
      <c r="C14" s="5">
        <v>96.3</v>
      </c>
      <c r="D14" s="7">
        <v>85.9</v>
      </c>
      <c r="E14" s="5">
        <v>99.6</v>
      </c>
      <c r="F14" s="5">
        <v>100.5</v>
      </c>
      <c r="G14" s="5">
        <v>100.6</v>
      </c>
      <c r="H14" s="10">
        <v>101</v>
      </c>
      <c r="I14" s="5">
        <v>101.5</v>
      </c>
      <c r="J14" s="5">
        <v>101.8</v>
      </c>
      <c r="K14" s="5">
        <v>102</v>
      </c>
      <c r="L14" s="5">
        <v>102.2</v>
      </c>
      <c r="M14" s="5">
        <v>103</v>
      </c>
      <c r="N14" s="5">
        <v>103.5</v>
      </c>
      <c r="O14" s="5">
        <v>103.8</v>
      </c>
      <c r="P14" s="10">
        <v>104</v>
      </c>
      <c r="Q14" s="10">
        <v>105</v>
      </c>
      <c r="R14" s="10">
        <v>108</v>
      </c>
    </row>
    <row r="15" spans="1:18" ht="31.5" x14ac:dyDescent="0.25">
      <c r="A15" s="12" t="s">
        <v>29</v>
      </c>
      <c r="B15" s="5" t="s">
        <v>30</v>
      </c>
      <c r="C15" s="5">
        <v>28321</v>
      </c>
      <c r="D15" s="7">
        <v>29716.3</v>
      </c>
      <c r="E15" s="5">
        <v>30230</v>
      </c>
      <c r="F15" s="5">
        <v>31100</v>
      </c>
      <c r="G15" s="5">
        <v>32300</v>
      </c>
      <c r="H15" s="5">
        <v>33250</v>
      </c>
      <c r="I15" s="5">
        <v>34200</v>
      </c>
      <c r="J15" s="5">
        <v>35180</v>
      </c>
      <c r="K15" s="5">
        <v>36250</v>
      </c>
      <c r="L15" s="5">
        <v>37350</v>
      </c>
      <c r="M15" s="5">
        <v>38550</v>
      </c>
      <c r="N15" s="5">
        <v>39800</v>
      </c>
      <c r="O15" s="5">
        <v>41200</v>
      </c>
      <c r="P15" s="5">
        <v>42700</v>
      </c>
      <c r="Q15" s="5">
        <v>44400</v>
      </c>
      <c r="R15" s="5">
        <v>46400</v>
      </c>
    </row>
    <row r="16" spans="1:18" ht="31.5" x14ac:dyDescent="0.25">
      <c r="A16" s="12" t="s">
        <v>31</v>
      </c>
      <c r="B16" s="5" t="s">
        <v>30</v>
      </c>
      <c r="C16" s="5">
        <v>15094</v>
      </c>
      <c r="D16" s="7">
        <v>14242.6</v>
      </c>
      <c r="E16" s="5">
        <v>14900</v>
      </c>
      <c r="F16" s="5">
        <v>15810</v>
      </c>
      <c r="G16" s="5">
        <v>16500</v>
      </c>
      <c r="H16" s="5">
        <v>17220</v>
      </c>
      <c r="I16" s="5">
        <v>18000</v>
      </c>
      <c r="J16" s="5">
        <v>18810</v>
      </c>
      <c r="K16" s="5">
        <v>19650</v>
      </c>
      <c r="L16" s="5">
        <v>20550</v>
      </c>
      <c r="M16" s="5">
        <v>21500</v>
      </c>
      <c r="N16" s="5">
        <v>22500</v>
      </c>
      <c r="O16" s="5">
        <v>23550</v>
      </c>
      <c r="P16" s="5">
        <v>24680</v>
      </c>
      <c r="Q16" s="5">
        <v>25910</v>
      </c>
      <c r="R16" s="5">
        <v>27280</v>
      </c>
    </row>
  </sheetData>
  <mergeCells count="5">
    <mergeCell ref="A2:R2"/>
    <mergeCell ref="A4:A5"/>
    <mergeCell ref="B4:B5"/>
    <mergeCell ref="C4:D4"/>
    <mergeCell ref="E4:R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</vt:lpstr>
      <vt:lpstr>черновик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Belekmaa</dc:creator>
  <cp:lastModifiedBy>2015</cp:lastModifiedBy>
  <cp:lastPrinted>2017-06-15T04:04:48Z</cp:lastPrinted>
  <dcterms:created xsi:type="dcterms:W3CDTF">2017-06-15T03:09:53Z</dcterms:created>
  <dcterms:modified xsi:type="dcterms:W3CDTF">2017-06-23T07:32:37Z</dcterms:modified>
</cp:coreProperties>
</file>